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180" windowWidth="20730" windowHeight="11460" activeTab="4"/>
  </bookViews>
  <sheets>
    <sheet name="K.O.HERCEGOVAC" sheetId="1" r:id="rId1"/>
    <sheet name="K.O.IL. KLOKOČEVAC" sheetId="2" r:id="rId2"/>
    <sheet name="K.O.LADISLAV" sheetId="5" r:id="rId3"/>
    <sheet name="K.O.PALEŠNIK " sheetId="8" r:id="rId4"/>
    <sheet name="K.O.V.TRNAVA" sheetId="7" r:id="rId5"/>
    <sheet name="ukupna površina" sheetId="6" r:id="rId6"/>
  </sheets>
  <definedNames>
    <definedName name="_xlnm._FilterDatabase" localSheetId="0" hidden="1">K.O.HERCEGOVAC!$A$2:$AD$199</definedName>
    <definedName name="_xlnm._FilterDatabase" localSheetId="4" hidden="1">K.O.V.TRNAVA!$H$2:$H$53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7" i="1" l="1"/>
  <c r="L137" i="1" s="1"/>
  <c r="I138" i="1"/>
  <c r="K7" i="1" l="1"/>
  <c r="L7" i="1" s="1"/>
  <c r="J3" i="2" l="1"/>
  <c r="L3" i="2" s="1"/>
  <c r="J4" i="2"/>
  <c r="L4" i="2" s="1"/>
  <c r="J5" i="2"/>
  <c r="L5" i="2" s="1"/>
  <c r="J6" i="2"/>
  <c r="L6" i="2" s="1"/>
  <c r="J7" i="2"/>
  <c r="L7" i="2" s="1"/>
  <c r="J8" i="2"/>
  <c r="L8" i="2" s="1"/>
  <c r="J9" i="2"/>
  <c r="L9" i="2" s="1"/>
  <c r="J10" i="2"/>
  <c r="L10" i="2" s="1"/>
  <c r="J11" i="2"/>
  <c r="L11" i="2" s="1"/>
  <c r="J12" i="2"/>
  <c r="L12" i="2" s="1"/>
  <c r="J13" i="2"/>
  <c r="L13" i="2" s="1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21" i="2"/>
  <c r="L21" i="2" s="1"/>
  <c r="J22" i="2"/>
  <c r="L22" i="2" s="1"/>
  <c r="J23" i="2"/>
  <c r="L23" i="2" s="1"/>
  <c r="J24" i="2"/>
  <c r="L24" i="2" s="1"/>
  <c r="J25" i="2"/>
  <c r="L25" i="2" s="1"/>
  <c r="J26" i="2"/>
  <c r="L26" i="2" s="1"/>
  <c r="J27" i="2"/>
  <c r="L27" i="2" s="1"/>
  <c r="J28" i="2"/>
  <c r="L28" i="2" s="1"/>
  <c r="J29" i="2"/>
  <c r="L29" i="2" s="1"/>
  <c r="J30" i="2"/>
  <c r="L30" i="2" s="1"/>
  <c r="J31" i="2"/>
  <c r="L31" i="2" s="1"/>
  <c r="J32" i="2"/>
  <c r="L32" i="2" s="1"/>
  <c r="J33" i="2"/>
  <c r="L33" i="2" s="1"/>
  <c r="J34" i="2"/>
  <c r="L34" i="2" s="1"/>
  <c r="J35" i="2"/>
  <c r="L35" i="2" s="1"/>
  <c r="J36" i="2"/>
  <c r="L36" i="2" s="1"/>
  <c r="J37" i="2"/>
  <c r="L37" i="2" s="1"/>
  <c r="J38" i="2"/>
  <c r="L38" i="2" s="1"/>
  <c r="J39" i="2"/>
  <c r="L39" i="2" s="1"/>
  <c r="J40" i="2"/>
  <c r="L40" i="2" s="1"/>
  <c r="J41" i="2"/>
  <c r="L41" i="2" s="1"/>
  <c r="J42" i="2"/>
  <c r="L42" i="2" s="1"/>
  <c r="J43" i="2"/>
  <c r="L43" i="2" s="1"/>
  <c r="J44" i="2"/>
  <c r="L44" i="2" s="1"/>
  <c r="J45" i="2"/>
  <c r="L45" i="2" s="1"/>
  <c r="J46" i="2"/>
  <c r="L46" i="2" s="1"/>
  <c r="J47" i="2"/>
  <c r="L47" i="2" s="1"/>
  <c r="J48" i="2"/>
  <c r="L48" i="2" s="1"/>
  <c r="J49" i="2"/>
  <c r="L49" i="2" s="1"/>
  <c r="J50" i="2"/>
  <c r="L50" i="2" s="1"/>
  <c r="J51" i="2"/>
  <c r="L51" i="2" s="1"/>
  <c r="J52" i="2"/>
  <c r="L52" i="2" s="1"/>
  <c r="J53" i="2"/>
  <c r="L53" i="2" s="1"/>
  <c r="J54" i="2"/>
  <c r="L54" i="2" s="1"/>
  <c r="J55" i="2"/>
  <c r="L55" i="2" s="1"/>
  <c r="J56" i="2"/>
  <c r="L56" i="2" s="1"/>
  <c r="J57" i="2"/>
  <c r="L57" i="2" s="1"/>
  <c r="J58" i="2"/>
  <c r="L58" i="2" s="1"/>
  <c r="J59" i="2"/>
  <c r="L59" i="2" s="1"/>
  <c r="J60" i="2"/>
  <c r="L60" i="2" s="1"/>
  <c r="J61" i="2"/>
  <c r="L61" i="2" s="1"/>
  <c r="J62" i="2"/>
  <c r="L62" i="2" s="1"/>
  <c r="J63" i="2"/>
  <c r="L63" i="2" s="1"/>
  <c r="J64" i="2"/>
  <c r="L64" i="2" s="1"/>
  <c r="J65" i="2"/>
  <c r="L65" i="2" s="1"/>
  <c r="J66" i="2"/>
  <c r="L66" i="2" s="1"/>
  <c r="J67" i="2"/>
  <c r="L67" i="2" s="1"/>
  <c r="J68" i="2"/>
  <c r="L68" i="2" s="1"/>
  <c r="J69" i="2"/>
  <c r="L69" i="2" s="1"/>
  <c r="J70" i="2"/>
  <c r="L70" i="2" s="1"/>
  <c r="J71" i="2"/>
  <c r="L71" i="2" s="1"/>
  <c r="J72" i="2"/>
  <c r="L72" i="2" s="1"/>
  <c r="J73" i="2"/>
  <c r="L73" i="2" s="1"/>
  <c r="J74" i="2"/>
  <c r="L74" i="2" s="1"/>
  <c r="J75" i="2"/>
  <c r="L75" i="2" s="1"/>
  <c r="J76" i="2"/>
  <c r="L76" i="2" s="1"/>
  <c r="J77" i="2"/>
  <c r="L77" i="2" s="1"/>
  <c r="J78" i="2"/>
  <c r="L78" i="2" s="1"/>
  <c r="J79" i="2"/>
  <c r="L79" i="2" s="1"/>
  <c r="J80" i="2"/>
  <c r="L80" i="2" s="1"/>
  <c r="J81" i="2"/>
  <c r="L81" i="2" s="1"/>
  <c r="J82" i="2"/>
  <c r="L82" i="2" s="1"/>
  <c r="J83" i="2"/>
  <c r="L83" i="2" s="1"/>
  <c r="J84" i="2"/>
  <c r="L84" i="2" s="1"/>
  <c r="J85" i="2"/>
  <c r="L85" i="2" s="1"/>
  <c r="J86" i="2"/>
  <c r="L86" i="2" s="1"/>
  <c r="J87" i="2"/>
  <c r="L87" i="2" s="1"/>
  <c r="K4" i="1"/>
  <c r="L4" i="1" s="1"/>
  <c r="K5" i="1"/>
  <c r="L5" i="1" s="1"/>
  <c r="K6" i="1"/>
  <c r="L6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L4" i="5"/>
  <c r="L8" i="5"/>
  <c r="L12" i="5"/>
  <c r="L16" i="5"/>
  <c r="L20" i="5"/>
  <c r="L24" i="5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92" i="5"/>
  <c r="L96" i="5"/>
  <c r="J3" i="5"/>
  <c r="L3" i="5" s="1"/>
  <c r="J4" i="5"/>
  <c r="J5" i="5"/>
  <c r="L5" i="5" s="1"/>
  <c r="J6" i="5"/>
  <c r="L6" i="5" s="1"/>
  <c r="J7" i="5"/>
  <c r="L7" i="5" s="1"/>
  <c r="J8" i="5"/>
  <c r="J9" i="5"/>
  <c r="L9" i="5" s="1"/>
  <c r="J10" i="5"/>
  <c r="L10" i="5" s="1"/>
  <c r="J11" i="5"/>
  <c r="L11" i="5" s="1"/>
  <c r="J12" i="5"/>
  <c r="J13" i="5"/>
  <c r="L13" i="5" s="1"/>
  <c r="J14" i="5"/>
  <c r="L14" i="5" s="1"/>
  <c r="J15" i="5"/>
  <c r="L15" i="5" s="1"/>
  <c r="J16" i="5"/>
  <c r="J17" i="5"/>
  <c r="L17" i="5" s="1"/>
  <c r="J18" i="5"/>
  <c r="L18" i="5" s="1"/>
  <c r="J19" i="5"/>
  <c r="L19" i="5" s="1"/>
  <c r="J20" i="5"/>
  <c r="J21" i="5"/>
  <c r="L21" i="5" s="1"/>
  <c r="J22" i="5"/>
  <c r="L22" i="5" s="1"/>
  <c r="J23" i="5"/>
  <c r="L23" i="5" s="1"/>
  <c r="J24" i="5"/>
  <c r="J25" i="5"/>
  <c r="L25" i="5" s="1"/>
  <c r="J26" i="5"/>
  <c r="L26" i="5" s="1"/>
  <c r="J27" i="5"/>
  <c r="L27" i="5" s="1"/>
  <c r="J28" i="5"/>
  <c r="J29" i="5"/>
  <c r="L29" i="5" s="1"/>
  <c r="J30" i="5"/>
  <c r="L30" i="5" s="1"/>
  <c r="J31" i="5"/>
  <c r="L31" i="5" s="1"/>
  <c r="J32" i="5"/>
  <c r="J33" i="5"/>
  <c r="L33" i="5" s="1"/>
  <c r="J34" i="5"/>
  <c r="L34" i="5" s="1"/>
  <c r="J35" i="5"/>
  <c r="L35" i="5" s="1"/>
  <c r="J36" i="5"/>
  <c r="J37" i="5"/>
  <c r="L37" i="5" s="1"/>
  <c r="J38" i="5"/>
  <c r="L38" i="5" s="1"/>
  <c r="J39" i="5"/>
  <c r="L39" i="5" s="1"/>
  <c r="J40" i="5"/>
  <c r="J41" i="5"/>
  <c r="L41" i="5" s="1"/>
  <c r="J42" i="5"/>
  <c r="L42" i="5" s="1"/>
  <c r="J43" i="5"/>
  <c r="L43" i="5" s="1"/>
  <c r="J44" i="5"/>
  <c r="J45" i="5"/>
  <c r="L45" i="5" s="1"/>
  <c r="J46" i="5"/>
  <c r="L46" i="5" s="1"/>
  <c r="J47" i="5"/>
  <c r="L47" i="5" s="1"/>
  <c r="J48" i="5"/>
  <c r="J49" i="5"/>
  <c r="L49" i="5" s="1"/>
  <c r="J50" i="5"/>
  <c r="L50" i="5" s="1"/>
  <c r="J51" i="5"/>
  <c r="L51" i="5" s="1"/>
  <c r="J52" i="5"/>
  <c r="J53" i="5"/>
  <c r="L53" i="5" s="1"/>
  <c r="J54" i="5"/>
  <c r="L54" i="5" s="1"/>
  <c r="J55" i="5"/>
  <c r="L55" i="5" s="1"/>
  <c r="J56" i="5"/>
  <c r="J57" i="5"/>
  <c r="L57" i="5" s="1"/>
  <c r="J58" i="5"/>
  <c r="L58" i="5" s="1"/>
  <c r="J59" i="5"/>
  <c r="L59" i="5" s="1"/>
  <c r="J60" i="5"/>
  <c r="J61" i="5"/>
  <c r="L61" i="5" s="1"/>
  <c r="J62" i="5"/>
  <c r="L62" i="5" s="1"/>
  <c r="J63" i="5"/>
  <c r="L63" i="5" s="1"/>
  <c r="J64" i="5"/>
  <c r="J65" i="5"/>
  <c r="L65" i="5" s="1"/>
  <c r="J66" i="5"/>
  <c r="L66" i="5" s="1"/>
  <c r="J67" i="5"/>
  <c r="L67" i="5" s="1"/>
  <c r="J68" i="5"/>
  <c r="J69" i="5"/>
  <c r="L69" i="5" s="1"/>
  <c r="J70" i="5"/>
  <c r="L70" i="5" s="1"/>
  <c r="J71" i="5"/>
  <c r="L71" i="5" s="1"/>
  <c r="J72" i="5"/>
  <c r="J73" i="5"/>
  <c r="L73" i="5" s="1"/>
  <c r="J74" i="5"/>
  <c r="L74" i="5" s="1"/>
  <c r="J75" i="5"/>
  <c r="L75" i="5" s="1"/>
  <c r="J76" i="5"/>
  <c r="J77" i="5"/>
  <c r="L77" i="5" s="1"/>
  <c r="J78" i="5"/>
  <c r="L78" i="5" s="1"/>
  <c r="J79" i="5"/>
  <c r="L79" i="5" s="1"/>
  <c r="J80" i="5"/>
  <c r="J81" i="5"/>
  <c r="L81" i="5" s="1"/>
  <c r="J82" i="5"/>
  <c r="L82" i="5" s="1"/>
  <c r="J83" i="5"/>
  <c r="L83" i="5" s="1"/>
  <c r="J84" i="5"/>
  <c r="J85" i="5"/>
  <c r="L85" i="5" s="1"/>
  <c r="J86" i="5"/>
  <c r="L86" i="5" s="1"/>
  <c r="J87" i="5"/>
  <c r="L87" i="5" s="1"/>
  <c r="J88" i="5"/>
  <c r="J89" i="5"/>
  <c r="L89" i="5" s="1"/>
  <c r="J90" i="5"/>
  <c r="L90" i="5" s="1"/>
  <c r="J91" i="5"/>
  <c r="L91" i="5" s="1"/>
  <c r="J92" i="5"/>
  <c r="J93" i="5"/>
  <c r="L93" i="5" s="1"/>
  <c r="J94" i="5"/>
  <c r="L94" i="5" s="1"/>
  <c r="J95" i="5"/>
  <c r="L95" i="5" s="1"/>
  <c r="J96" i="5"/>
  <c r="J97" i="5"/>
  <c r="L97" i="5" s="1"/>
  <c r="J98" i="5"/>
  <c r="L98" i="5" s="1"/>
  <c r="J99" i="5"/>
  <c r="L99" i="5" s="1"/>
  <c r="J2" i="8"/>
  <c r="L2" i="8" s="1"/>
  <c r="J3" i="8"/>
  <c r="L3" i="8" s="1"/>
  <c r="J4" i="8"/>
  <c r="L4" i="8" s="1"/>
  <c r="J5" i="8"/>
  <c r="L5" i="8" s="1"/>
  <c r="J6" i="8"/>
  <c r="L6" i="8" s="1"/>
  <c r="J7" i="8"/>
  <c r="L7" i="8" s="1"/>
  <c r="J8" i="8"/>
  <c r="L8" i="8" s="1"/>
  <c r="J9" i="8"/>
  <c r="L9" i="8" s="1"/>
  <c r="J10" i="8"/>
  <c r="L10" i="8" s="1"/>
  <c r="J11" i="8"/>
  <c r="L11" i="8" s="1"/>
  <c r="J12" i="8"/>
  <c r="L12" i="8" s="1"/>
  <c r="J13" i="8"/>
  <c r="L13" i="8" s="1"/>
  <c r="J14" i="8"/>
  <c r="L14" i="8" s="1"/>
  <c r="J15" i="8"/>
  <c r="L15" i="8" s="1"/>
  <c r="J16" i="8"/>
  <c r="L16" i="8" s="1"/>
  <c r="J17" i="8"/>
  <c r="L17" i="8" s="1"/>
  <c r="J18" i="8"/>
  <c r="L18" i="8" s="1"/>
  <c r="J19" i="8"/>
  <c r="L19" i="8" s="1"/>
  <c r="J20" i="8"/>
  <c r="L20" i="8" s="1"/>
  <c r="J21" i="8"/>
  <c r="L21" i="8" s="1"/>
  <c r="J22" i="8"/>
  <c r="L22" i="8" s="1"/>
  <c r="J23" i="8"/>
  <c r="L23" i="8" s="1"/>
  <c r="J24" i="8"/>
  <c r="L24" i="8" s="1"/>
  <c r="J25" i="8"/>
  <c r="L25" i="8" s="1"/>
  <c r="J26" i="8"/>
  <c r="L26" i="8" s="1"/>
  <c r="J27" i="8"/>
  <c r="L27" i="8" s="1"/>
  <c r="J28" i="8"/>
  <c r="L28" i="8" s="1"/>
  <c r="J29" i="8"/>
  <c r="L29" i="8" s="1"/>
  <c r="J30" i="8"/>
  <c r="L30" i="8" s="1"/>
  <c r="J31" i="8"/>
  <c r="L31" i="8" s="1"/>
  <c r="J32" i="8"/>
  <c r="L32" i="8" s="1"/>
  <c r="J33" i="8"/>
  <c r="L33" i="8" s="1"/>
  <c r="J34" i="8"/>
  <c r="L34" i="8" s="1"/>
  <c r="J35" i="8"/>
  <c r="L35" i="8" s="1"/>
  <c r="J36" i="8"/>
  <c r="L36" i="8" s="1"/>
  <c r="J37" i="8"/>
  <c r="L37" i="8" s="1"/>
  <c r="J38" i="8"/>
  <c r="L38" i="8" s="1"/>
  <c r="J39" i="8"/>
  <c r="L39" i="8" s="1"/>
  <c r="J40" i="8"/>
  <c r="L40" i="8" s="1"/>
  <c r="J41" i="8"/>
  <c r="L41" i="8" s="1"/>
  <c r="J42" i="8"/>
  <c r="L42" i="8" s="1"/>
  <c r="J43" i="8"/>
  <c r="L43" i="8" s="1"/>
  <c r="J44" i="8"/>
  <c r="L44" i="8" s="1"/>
  <c r="J45" i="8"/>
  <c r="L45" i="8" s="1"/>
  <c r="J46" i="8"/>
  <c r="L46" i="8" s="1"/>
  <c r="J47" i="8"/>
  <c r="L47" i="8" s="1"/>
  <c r="J48" i="8"/>
  <c r="L48" i="8" s="1"/>
  <c r="J49" i="8"/>
  <c r="L49" i="8" s="1"/>
  <c r="J50" i="8"/>
  <c r="L50" i="8" s="1"/>
  <c r="J51" i="8"/>
  <c r="L51" i="8" s="1"/>
  <c r="J52" i="8"/>
  <c r="L52" i="8" s="1"/>
  <c r="J53" i="8"/>
  <c r="L53" i="8" s="1"/>
  <c r="J54" i="8"/>
  <c r="L54" i="8" s="1"/>
  <c r="J55" i="8"/>
  <c r="L55" i="8" s="1"/>
  <c r="J56" i="8"/>
  <c r="L56" i="8" s="1"/>
  <c r="J57" i="8"/>
  <c r="L57" i="8" s="1"/>
  <c r="J58" i="8"/>
  <c r="L58" i="8" s="1"/>
  <c r="J59" i="8"/>
  <c r="L59" i="8" s="1"/>
  <c r="J60" i="8"/>
  <c r="L60" i="8" s="1"/>
  <c r="J61" i="8"/>
  <c r="L61" i="8" s="1"/>
  <c r="J62" i="8"/>
  <c r="L62" i="8" s="1"/>
  <c r="J63" i="8"/>
  <c r="L63" i="8" s="1"/>
  <c r="J64" i="8"/>
  <c r="L64" i="8" s="1"/>
  <c r="J65" i="8"/>
  <c r="L65" i="8" s="1"/>
  <c r="J66" i="8"/>
  <c r="L66" i="8" s="1"/>
  <c r="J67" i="8"/>
  <c r="L67" i="8" s="1"/>
  <c r="J68" i="8"/>
  <c r="L68" i="8" s="1"/>
  <c r="J69" i="8"/>
  <c r="L69" i="8" s="1"/>
  <c r="J70" i="8"/>
  <c r="L70" i="8" s="1"/>
  <c r="J71" i="8"/>
  <c r="L71" i="8" s="1"/>
  <c r="J72" i="8"/>
  <c r="L72" i="8" s="1"/>
  <c r="J73" i="8"/>
  <c r="L73" i="8" s="1"/>
  <c r="J74" i="8"/>
  <c r="L74" i="8" s="1"/>
  <c r="J75" i="8"/>
  <c r="L75" i="8" s="1"/>
  <c r="J76" i="8"/>
  <c r="L76" i="8" s="1"/>
  <c r="J77" i="8"/>
  <c r="L77" i="8" s="1"/>
  <c r="J78" i="8"/>
  <c r="L78" i="8" s="1"/>
  <c r="J79" i="8"/>
  <c r="L79" i="8" s="1"/>
  <c r="J80" i="8"/>
  <c r="L80" i="8" s="1"/>
  <c r="J81" i="8"/>
  <c r="L81" i="8" s="1"/>
  <c r="J82" i="8"/>
  <c r="L82" i="8" s="1"/>
  <c r="J83" i="8"/>
  <c r="L83" i="8" s="1"/>
  <c r="J84" i="8"/>
  <c r="L84" i="8" s="1"/>
  <c r="J85" i="8"/>
  <c r="L85" i="8" s="1"/>
  <c r="J86" i="8"/>
  <c r="L86" i="8" s="1"/>
  <c r="J87" i="8"/>
  <c r="L87" i="8" s="1"/>
  <c r="J88" i="8"/>
  <c r="L88" i="8" s="1"/>
  <c r="J89" i="8"/>
  <c r="L89" i="8" s="1"/>
  <c r="J90" i="8"/>
  <c r="L90" i="8" s="1"/>
  <c r="J91" i="8"/>
  <c r="L91" i="8" s="1"/>
  <c r="J92" i="8"/>
  <c r="L92" i="8" s="1"/>
  <c r="J2" i="5"/>
  <c r="L2" i="5" s="1"/>
  <c r="J2" i="2"/>
  <c r="L2" i="2" s="1"/>
  <c r="K3" i="1"/>
  <c r="L3" i="1" s="1"/>
  <c r="J9" i="7"/>
  <c r="L9" i="7" s="1"/>
  <c r="J10" i="7"/>
  <c r="L10" i="7" s="1"/>
  <c r="J11" i="7"/>
  <c r="L11" i="7" s="1"/>
  <c r="J12" i="7"/>
  <c r="L12" i="7" s="1"/>
  <c r="J13" i="7"/>
  <c r="L13" i="7" s="1"/>
  <c r="J14" i="7"/>
  <c r="L14" i="7" s="1"/>
  <c r="J15" i="7"/>
  <c r="L15" i="7" s="1"/>
  <c r="J16" i="7"/>
  <c r="L16" i="7" s="1"/>
  <c r="J17" i="7"/>
  <c r="L17" i="7" s="1"/>
  <c r="J18" i="7"/>
  <c r="L18" i="7" s="1"/>
  <c r="J19" i="7"/>
  <c r="L19" i="7" s="1"/>
  <c r="J20" i="7"/>
  <c r="L20" i="7" s="1"/>
  <c r="J21" i="7"/>
  <c r="L21" i="7" s="1"/>
  <c r="J22" i="7"/>
  <c r="L22" i="7" s="1"/>
  <c r="J23" i="7"/>
  <c r="L23" i="7" s="1"/>
  <c r="J24" i="7"/>
  <c r="L24" i="7" s="1"/>
  <c r="J25" i="7"/>
  <c r="L25" i="7" s="1"/>
  <c r="J26" i="7"/>
  <c r="L26" i="7" s="1"/>
  <c r="J27" i="7"/>
  <c r="L27" i="7" s="1"/>
  <c r="J28" i="7"/>
  <c r="L28" i="7" s="1"/>
  <c r="J29" i="7"/>
  <c r="L29" i="7" s="1"/>
  <c r="J30" i="7"/>
  <c r="L30" i="7" s="1"/>
  <c r="J31" i="7"/>
  <c r="L31" i="7" s="1"/>
  <c r="J32" i="7"/>
  <c r="L32" i="7" s="1"/>
  <c r="J33" i="7"/>
  <c r="L33" i="7" s="1"/>
  <c r="J34" i="7"/>
  <c r="L34" i="7" s="1"/>
  <c r="J35" i="7"/>
  <c r="L35" i="7" s="1"/>
  <c r="J36" i="7"/>
  <c r="L36" i="7" s="1"/>
  <c r="J37" i="7"/>
  <c r="L37" i="7" s="1"/>
  <c r="J38" i="7"/>
  <c r="L38" i="7" s="1"/>
  <c r="J39" i="7"/>
  <c r="L39" i="7" s="1"/>
  <c r="J40" i="7"/>
  <c r="L40" i="7" s="1"/>
  <c r="J41" i="7"/>
  <c r="L41" i="7" s="1"/>
  <c r="J42" i="7"/>
  <c r="L42" i="7" s="1"/>
  <c r="J43" i="7"/>
  <c r="L43" i="7" s="1"/>
  <c r="J44" i="7"/>
  <c r="L44" i="7" s="1"/>
  <c r="J45" i="7"/>
  <c r="L45" i="7" s="1"/>
  <c r="J46" i="7"/>
  <c r="L46" i="7" s="1"/>
  <c r="J47" i="7"/>
  <c r="L47" i="7" s="1"/>
  <c r="J48" i="7"/>
  <c r="L48" i="7" s="1"/>
  <c r="J49" i="7"/>
  <c r="L49" i="7" s="1"/>
  <c r="J50" i="7"/>
  <c r="L50" i="7" s="1"/>
  <c r="J51" i="7"/>
  <c r="L51" i="7" s="1"/>
  <c r="J52" i="7"/>
  <c r="L52" i="7" s="1"/>
  <c r="J8" i="7"/>
  <c r="L8" i="7" s="1"/>
  <c r="J5" i="7"/>
  <c r="L5" i="7" s="1"/>
  <c r="J6" i="7"/>
  <c r="L6" i="7" s="1"/>
  <c r="J7" i="7"/>
  <c r="L7" i="7" s="1"/>
  <c r="J4" i="7"/>
  <c r="L4" i="7" s="1"/>
  <c r="J3" i="7"/>
  <c r="L3" i="7" s="1"/>
  <c r="J2" i="7"/>
  <c r="L2" i="7" s="1"/>
  <c r="L53" i="7" l="1"/>
  <c r="L93" i="8"/>
  <c r="L100" i="5"/>
  <c r="L88" i="2"/>
  <c r="L138" i="1"/>
  <c r="H88" i="2" l="1"/>
  <c r="H100" i="5"/>
  <c r="H53" i="7"/>
  <c r="H93" i="8"/>
</calcChain>
</file>

<file path=xl/sharedStrings.xml><?xml version="1.0" encoding="utf-8"?>
<sst xmlns="http://schemas.openxmlformats.org/spreadsheetml/2006/main" count="3636" uniqueCount="722">
  <si>
    <t>Broj PL</t>
  </si>
  <si>
    <t>ZK kč.broj</t>
  </si>
  <si>
    <t>ZK ul.</t>
  </si>
  <si>
    <t>ZK površina</t>
  </si>
  <si>
    <t>ZK kultura</t>
  </si>
  <si>
    <t>ZK stanje</t>
  </si>
  <si>
    <t>Vrijednost</t>
  </si>
  <si>
    <t>Livada</t>
  </si>
  <si>
    <t>Sređeno</t>
  </si>
  <si>
    <t>RH</t>
  </si>
  <si>
    <t/>
  </si>
  <si>
    <t>1130/1</t>
  </si>
  <si>
    <t>1140</t>
  </si>
  <si>
    <t>Oranica</t>
  </si>
  <si>
    <t>Kultura; površina</t>
  </si>
  <si>
    <t>Kultura</t>
  </si>
  <si>
    <t>458/8</t>
  </si>
  <si>
    <t>995</t>
  </si>
  <si>
    <t>302/2</t>
  </si>
  <si>
    <t>626</t>
  </si>
  <si>
    <t>51/4/A/2</t>
  </si>
  <si>
    <t>1070</t>
  </si>
  <si>
    <t>477/3</t>
  </si>
  <si>
    <t>1331</t>
  </si>
  <si>
    <t>Voćnjak</t>
  </si>
  <si>
    <t>Površina</t>
  </si>
  <si>
    <t>214/1/C</t>
  </si>
  <si>
    <t>363</t>
  </si>
  <si>
    <t>517/2/B</t>
  </si>
  <si>
    <t>237</t>
  </si>
  <si>
    <t>Vinograd</t>
  </si>
  <si>
    <t>51/4/A/1</t>
  </si>
  <si>
    <t>302/1</t>
  </si>
  <si>
    <t>85/5</t>
  </si>
  <si>
    <t>392</t>
  </si>
  <si>
    <t>815</t>
  </si>
  <si>
    <t>880/3</t>
  </si>
  <si>
    <t>571</t>
  </si>
  <si>
    <t>P2</t>
  </si>
  <si>
    <t>187/2</t>
  </si>
  <si>
    <t>1664/1</t>
  </si>
  <si>
    <t>1832</t>
  </si>
  <si>
    <t>Pašnjak</t>
  </si>
  <si>
    <t>1965/62</t>
  </si>
  <si>
    <t>2143</t>
  </si>
  <si>
    <t>1389/3,1389/4</t>
  </si>
  <si>
    <t>47/6</t>
  </si>
  <si>
    <t>286</t>
  </si>
  <si>
    <t>30</t>
  </si>
  <si>
    <t>9/5</t>
  </si>
  <si>
    <t>276</t>
  </si>
  <si>
    <t>9/6</t>
  </si>
  <si>
    <t>243</t>
  </si>
  <si>
    <t>9/8</t>
  </si>
  <si>
    <t>156</t>
  </si>
  <si>
    <t>235</t>
  </si>
  <si>
    <t>252</t>
  </si>
  <si>
    <t>13/3</t>
  </si>
  <si>
    <t>13/4</t>
  </si>
  <si>
    <t>13/1/B/1/A</t>
  </si>
  <si>
    <t>13/1/B/1/B</t>
  </si>
  <si>
    <t>176</t>
  </si>
  <si>
    <t>Neplodno</t>
  </si>
  <si>
    <t>1/2</t>
  </si>
  <si>
    <t>8</t>
  </si>
  <si>
    <t>12/1</t>
  </si>
  <si>
    <t>12/1/B/2</t>
  </si>
  <si>
    <t>12/2</t>
  </si>
  <si>
    <t>12/3</t>
  </si>
  <si>
    <t>12/6</t>
  </si>
  <si>
    <t>111</t>
  </si>
  <si>
    <t>12/7</t>
  </si>
  <si>
    <t>2/2</t>
  </si>
  <si>
    <t>4/1/B</t>
  </si>
  <si>
    <t>60</t>
  </si>
  <si>
    <t>5/3</t>
  </si>
  <si>
    <t>5/4</t>
  </si>
  <si>
    <t>5/1/B/2</t>
  </si>
  <si>
    <t>6/1</t>
  </si>
  <si>
    <t>6/2</t>
  </si>
  <si>
    <t>8/2</t>
  </si>
  <si>
    <t>8/7</t>
  </si>
  <si>
    <t>118/2</t>
  </si>
  <si>
    <t>119/4</t>
  </si>
  <si>
    <t>245/2</t>
  </si>
  <si>
    <t>217</t>
  </si>
  <si>
    <t>247/2</t>
  </si>
  <si>
    <t>247/3</t>
  </si>
  <si>
    <t>330</t>
  </si>
  <si>
    <t>277</t>
  </si>
  <si>
    <t>260/4</t>
  </si>
  <si>
    <t>260/2/B</t>
  </si>
  <si>
    <t>260/2/C</t>
  </si>
  <si>
    <t>261/1</t>
  </si>
  <si>
    <t>221</t>
  </si>
  <si>
    <t>261/2</t>
  </si>
  <si>
    <t>261/4</t>
  </si>
  <si>
    <t>224</t>
  </si>
  <si>
    <t>262/1</t>
  </si>
  <si>
    <t>471/2</t>
  </si>
  <si>
    <t>705</t>
  </si>
  <si>
    <t>472/2</t>
  </si>
  <si>
    <t>514/2</t>
  </si>
  <si>
    <t>473/5</t>
  </si>
  <si>
    <t>595/1</t>
  </si>
  <si>
    <t>1494</t>
  </si>
  <si>
    <t>80/96</t>
  </si>
  <si>
    <t>80/99</t>
  </si>
  <si>
    <t>629</t>
  </si>
  <si>
    <t>2360</t>
  </si>
  <si>
    <t>630</t>
  </si>
  <si>
    <t>910/2</t>
  </si>
  <si>
    <t>671</t>
  </si>
  <si>
    <t>618/7/B</t>
  </si>
  <si>
    <t>631/2</t>
  </si>
  <si>
    <t>634/2/B</t>
  </si>
  <si>
    <t>1071/1/B</t>
  </si>
  <si>
    <t>1330</t>
  </si>
  <si>
    <t>681</t>
  </si>
  <si>
    <t>343</t>
  </si>
  <si>
    <t>19</t>
  </si>
  <si>
    <t>1072 DIO I 1068 DIO</t>
  </si>
  <si>
    <t>151</t>
  </si>
  <si>
    <t>1072 DIO</t>
  </si>
  <si>
    <t>372/1</t>
  </si>
  <si>
    <t>234</t>
  </si>
  <si>
    <t>1074/1/A/1</t>
  </si>
  <si>
    <t>1074/1/A/2</t>
  </si>
  <si>
    <t>1074/1/B/2</t>
  </si>
  <si>
    <t>476/4</t>
  </si>
  <si>
    <t>269</t>
  </si>
  <si>
    <t>539/2</t>
  </si>
  <si>
    <t>699/2</t>
  </si>
  <si>
    <t>438</t>
  </si>
  <si>
    <t>702/2</t>
  </si>
  <si>
    <t>458</t>
  </si>
  <si>
    <t>560/2/B</t>
  </si>
  <si>
    <t>259</t>
  </si>
  <si>
    <t>1065 DIO, 1066 DIO I 1072 DIO</t>
  </si>
  <si>
    <t>1032 DIO I 1072 DIO</t>
  </si>
  <si>
    <t>471/3</t>
  </si>
  <si>
    <t>551/3</t>
  </si>
  <si>
    <t>Zona sanitarne zaštite</t>
  </si>
  <si>
    <t>371; 699</t>
  </si>
  <si>
    <t>Naziv katastarske općine</t>
  </si>
  <si>
    <t>Broj katastarske čestice</t>
  </si>
  <si>
    <t>Površina (ha)</t>
  </si>
  <si>
    <t>Površina (m2)</t>
  </si>
  <si>
    <t>3.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</si>
  <si>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</si>
  <si>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</si>
  <si>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</si>
  <si>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</si>
  <si>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</si>
  <si>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</si>
  <si>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</si>
  <si>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</si>
  <si>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</si>
  <si>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24.</t>
  </si>
  <si>
    <t>29.</t>
  </si>
  <si>
    <t>30.</t>
  </si>
  <si>
    <t>31.</t>
  </si>
  <si>
    <t>32.</t>
  </si>
  <si>
    <t>38.</t>
  </si>
  <si>
    <t>39.</t>
  </si>
  <si>
    <t>40.</t>
  </si>
  <si>
    <t>41.</t>
  </si>
  <si>
    <t>42.</t>
  </si>
  <si>
    <t>43.</t>
  </si>
  <si>
    <t>47.</t>
  </si>
  <si>
    <t>48.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</si>
  <si>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</si>
  <si>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</si>
  <si>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</si>
  <si>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</si>
  <si>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</si>
  <si>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</si>
  <si>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</si>
  <si>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</si>
  <si>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</si>
  <si>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</si>
  <si>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</si>
  <si>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</si>
  <si>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</si>
  <si>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</si>
  <si>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</si>
  <si>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</si>
  <si>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</si>
  <si>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</si>
  <si>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78.</t>
  </si>
  <si>
    <t>79.</t>
  </si>
  <si>
    <t>80.</t>
  </si>
  <si>
    <t>81.</t>
  </si>
  <si>
    <t>82.</t>
  </si>
  <si>
    <t>89.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</si>
  <si>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</si>
  <si>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</si>
  <si>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</si>
  <si>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</si>
  <si>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</si>
  <si>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</si>
  <si>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</si>
  <si>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</si>
  <si>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</si>
  <si>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</si>
  <si>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</si>
  <si>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</si>
  <si>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</si>
  <si>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</si>
  <si>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</si>
  <si>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</si>
  <si>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</si>
  <si>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</si>
  <si>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</si>
  <si>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</si>
  <si>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119.</t>
  </si>
  <si>
    <t>120.</t>
  </si>
  <si>
    <t>121.</t>
  </si>
  <si>
    <t>122.</t>
  </si>
  <si>
    <t>123.</t>
  </si>
  <si>
    <t>Sadašnji zakupnik</t>
  </si>
  <si>
    <t>Anka Žabić</t>
  </si>
  <si>
    <t>Sarafina Tadić</t>
  </si>
  <si>
    <t>Luka Vujec</t>
  </si>
  <si>
    <t>1.</t>
  </si>
  <si>
    <t>2.</t>
  </si>
  <si>
    <t>4.</t>
  </si>
  <si>
    <t>5.</t>
  </si>
  <si>
    <t>6.</t>
  </si>
  <si>
    <t>7.</t>
  </si>
  <si>
    <t>8.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</si>
  <si>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</si>
  <si>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</si>
  <si>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</si>
  <si>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</si>
  <si>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</si>
  <si>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</si>
  <si>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</si>
  <si>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</si>
  <si>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</si>
  <si>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</si>
  <si>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33.</t>
  </si>
  <si>
    <t>34.</t>
  </si>
  <si>
    <t>35.</t>
  </si>
  <si>
    <t>36.</t>
  </si>
  <si>
    <t>37.</t>
  </si>
  <si>
    <t>44.</t>
  </si>
  <si>
    <t>45.</t>
  </si>
  <si>
    <t>46.</t>
  </si>
  <si>
    <t>49.</t>
  </si>
  <si>
    <t>51.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</si>
  <si>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</si>
  <si>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</si>
  <si>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</si>
  <si>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</si>
  <si>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</si>
  <si>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</si>
  <si>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</si>
  <si>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</si>
  <si>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</si>
  <si>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</si>
  <si>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</si>
  <si>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</si>
  <si>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</si>
  <si>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</si>
  <si>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</si>
  <si>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</si>
  <si>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</si>
  <si>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</si>
  <si>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</si>
  <si>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</si>
  <si>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</si>
  <si>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</si>
  <si>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</si>
  <si>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</si>
  <si>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</si>
  <si>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</si>
  <si>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</si>
  <si>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</si>
  <si>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</si>
  <si>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Napomena: Ponuditelj se mora javiti na sve katastarske čestice koje čine pojedinu proizvodno-tehnološku cjelinu (PTC)</t>
  </si>
  <si>
    <t>Hercegovac</t>
  </si>
  <si>
    <t>Početna kupoprodajna cijena (kn)</t>
  </si>
  <si>
    <t>Postotak uveć./umanj.</t>
  </si>
  <si>
    <t>Način uporabe katastarske čestice ( katastarska kultura)</t>
  </si>
  <si>
    <t>Ukupna početna vijednost poljoprivrednog zemljišta (kn)</t>
  </si>
  <si>
    <t xml:space="preserve">ZK vlasništvo </t>
  </si>
  <si>
    <t xml:space="preserve">Hrv. vode </t>
  </si>
  <si>
    <t>Red.br.</t>
  </si>
  <si>
    <t>PTC br.</t>
  </si>
  <si>
    <t>Napomena</t>
  </si>
  <si>
    <t>Predviđen oblik raspolaganja</t>
  </si>
  <si>
    <t>15/1</t>
  </si>
  <si>
    <t>LIVADA</t>
  </si>
  <si>
    <t>Br. ZK ul.</t>
  </si>
  <si>
    <t>PRODAJA</t>
  </si>
  <si>
    <t>ZAKUP</t>
  </si>
  <si>
    <t>ORANICA</t>
  </si>
  <si>
    <t>24/2</t>
  </si>
  <si>
    <t>45/6</t>
  </si>
  <si>
    <t xml:space="preserve">LIVADA </t>
  </si>
  <si>
    <t>54/5</t>
  </si>
  <si>
    <t>Privremeno korištenje polj.zemljišta u vl.RH</t>
  </si>
  <si>
    <t>38/2</t>
  </si>
  <si>
    <t>58/1</t>
  </si>
  <si>
    <t>60/1</t>
  </si>
  <si>
    <t>97/6</t>
  </si>
  <si>
    <t>97/10</t>
  </si>
  <si>
    <t>Dosadašnji oblik raspolaganja</t>
  </si>
  <si>
    <t>143/7</t>
  </si>
  <si>
    <t>270/5</t>
  </si>
  <si>
    <t>270/6</t>
  </si>
  <si>
    <t>270/7</t>
  </si>
  <si>
    <t>468/2</t>
  </si>
  <si>
    <t>485/3</t>
  </si>
  <si>
    <t>485/1</t>
  </si>
  <si>
    <t>485/4</t>
  </si>
  <si>
    <t>485/2</t>
  </si>
  <si>
    <t>478/8</t>
  </si>
  <si>
    <t>478/3</t>
  </si>
  <si>
    <t>1263/1</t>
  </si>
  <si>
    <t>1263/2</t>
  </si>
  <si>
    <t>PAŠNJAK</t>
  </si>
  <si>
    <t>574/4</t>
  </si>
  <si>
    <t>574/7</t>
  </si>
  <si>
    <t>574/9</t>
  </si>
  <si>
    <t>552/3</t>
  </si>
  <si>
    <t>621/1</t>
  </si>
  <si>
    <t>622/1</t>
  </si>
  <si>
    <t>619/3</t>
  </si>
  <si>
    <t>619/6</t>
  </si>
  <si>
    <t>620/1</t>
  </si>
  <si>
    <t>620/2</t>
  </si>
  <si>
    <t>616/2</t>
  </si>
  <si>
    <t>616/4</t>
  </si>
  <si>
    <t>616/7</t>
  </si>
  <si>
    <t>616/12</t>
  </si>
  <si>
    <t>618/1</t>
  </si>
  <si>
    <t>630/5</t>
  </si>
  <si>
    <t>630/6</t>
  </si>
  <si>
    <t>613/7</t>
  </si>
  <si>
    <t>615/9</t>
  </si>
  <si>
    <t>661/3</t>
  </si>
  <si>
    <t>625/3</t>
  </si>
  <si>
    <t>625/4</t>
  </si>
  <si>
    <t>1103/2</t>
  </si>
  <si>
    <t>1104/1</t>
  </si>
  <si>
    <t>672/2</t>
  </si>
  <si>
    <t>715/1</t>
  </si>
  <si>
    <t>809/6</t>
  </si>
  <si>
    <t>809/7</t>
  </si>
  <si>
    <t>918/4</t>
  </si>
  <si>
    <t>943/3</t>
  </si>
  <si>
    <t>939/2</t>
  </si>
  <si>
    <t>940/2</t>
  </si>
  <si>
    <t>944/1</t>
  </si>
  <si>
    <t>944/5</t>
  </si>
  <si>
    <t>944/3</t>
  </si>
  <si>
    <t>944/6</t>
  </si>
  <si>
    <t>942/3</t>
  </si>
  <si>
    <t>5 / 4</t>
  </si>
  <si>
    <t>969/2</t>
  </si>
  <si>
    <t>969/10</t>
  </si>
  <si>
    <t>971/1</t>
  </si>
  <si>
    <t>988/1</t>
  </si>
  <si>
    <t>988/2</t>
  </si>
  <si>
    <t>934/3</t>
  </si>
  <si>
    <t>994/1</t>
  </si>
  <si>
    <t>994/2</t>
  </si>
  <si>
    <t>995/2</t>
  </si>
  <si>
    <t>997/1</t>
  </si>
  <si>
    <t>997/2</t>
  </si>
  <si>
    <t>988/3</t>
  </si>
  <si>
    <t xml:space="preserve">ORANICA </t>
  </si>
  <si>
    <t>1004/2</t>
  </si>
  <si>
    <t>1005/2</t>
  </si>
  <si>
    <t>1005/4</t>
  </si>
  <si>
    <t>1006/1</t>
  </si>
  <si>
    <t>1009/4</t>
  </si>
  <si>
    <t>1014/40</t>
  </si>
  <si>
    <t>1047/2</t>
  </si>
  <si>
    <t>1039/3</t>
  </si>
  <si>
    <t>1064/5</t>
  </si>
  <si>
    <t>1064/6</t>
  </si>
  <si>
    <t>1064/2</t>
  </si>
  <si>
    <t>1081/1</t>
  </si>
  <si>
    <t>1065/1</t>
  </si>
  <si>
    <t>1065/2</t>
  </si>
  <si>
    <t>Ilovski Klokočevac</t>
  </si>
  <si>
    <t>22/8</t>
  </si>
  <si>
    <t>22/4</t>
  </si>
  <si>
    <t>23/2</t>
  </si>
  <si>
    <t>22/7</t>
  </si>
  <si>
    <t>27/2</t>
  </si>
  <si>
    <t>27/3</t>
  </si>
  <si>
    <t>27/4</t>
  </si>
  <si>
    <t>35/3</t>
  </si>
  <si>
    <t>35/2</t>
  </si>
  <si>
    <t>145/1</t>
  </si>
  <si>
    <t>145/2</t>
  </si>
  <si>
    <t>146/2</t>
  </si>
  <si>
    <t>149/1</t>
  </si>
  <si>
    <t>150/1</t>
  </si>
  <si>
    <t>150/2</t>
  </si>
  <si>
    <t>149/2</t>
  </si>
  <si>
    <t>150/3</t>
  </si>
  <si>
    <t>150/4</t>
  </si>
  <si>
    <t>152/8</t>
  </si>
  <si>
    <t>152/9</t>
  </si>
  <si>
    <t>160/2</t>
  </si>
  <si>
    <t>162/6</t>
  </si>
  <si>
    <t>212/2</t>
  </si>
  <si>
    <t>212/1</t>
  </si>
  <si>
    <t>267/5</t>
  </si>
  <si>
    <t>267/2</t>
  </si>
  <si>
    <t>269/6</t>
  </si>
  <si>
    <t>269/11</t>
  </si>
  <si>
    <t>278/3</t>
  </si>
  <si>
    <t>310/2</t>
  </si>
  <si>
    <t>315/2</t>
  </si>
  <si>
    <t>318/1</t>
  </si>
  <si>
    <t>318/2</t>
  </si>
  <si>
    <t>329/2</t>
  </si>
  <si>
    <t>330/1</t>
  </si>
  <si>
    <t>333/5</t>
  </si>
  <si>
    <t>351/1</t>
  </si>
  <si>
    <t>355/1</t>
  </si>
  <si>
    <t>355/2</t>
  </si>
  <si>
    <t>356/4</t>
  </si>
  <si>
    <t>468/5</t>
  </si>
  <si>
    <t>469/2</t>
  </si>
  <si>
    <t>469/5</t>
  </si>
  <si>
    <t>469/1</t>
  </si>
  <si>
    <t>473/2</t>
  </si>
  <si>
    <t>500/1</t>
  </si>
  <si>
    <t>500/3</t>
  </si>
  <si>
    <t>506/3</t>
  </si>
  <si>
    <t>511/1</t>
  </si>
  <si>
    <t>501/2</t>
  </si>
  <si>
    <t>501/3</t>
  </si>
  <si>
    <t>502/2</t>
  </si>
  <si>
    <t>502/3</t>
  </si>
  <si>
    <t>543/2</t>
  </si>
  <si>
    <t>576/2</t>
  </si>
  <si>
    <t>577/2</t>
  </si>
  <si>
    <t>580/1</t>
  </si>
  <si>
    <t>580/2</t>
  </si>
  <si>
    <t>580/3</t>
  </si>
  <si>
    <t>581/3</t>
  </si>
  <si>
    <t>581/4</t>
  </si>
  <si>
    <t>580/8</t>
  </si>
  <si>
    <t>580/7</t>
  </si>
  <si>
    <t>580/6</t>
  </si>
  <si>
    <t>583/1</t>
  </si>
  <si>
    <t>583/2</t>
  </si>
  <si>
    <t>582/3</t>
  </si>
  <si>
    <t>582/4</t>
  </si>
  <si>
    <t>583/3</t>
  </si>
  <si>
    <t>587/2</t>
  </si>
  <si>
    <t>587/3</t>
  </si>
  <si>
    <t>587/4</t>
  </si>
  <si>
    <t>590/2</t>
  </si>
  <si>
    <t>594/4</t>
  </si>
  <si>
    <t>594/5</t>
  </si>
  <si>
    <t>PALEŠNIK</t>
  </si>
  <si>
    <t>LADISLAV</t>
  </si>
  <si>
    <t>3/2</t>
  </si>
  <si>
    <t>15/5</t>
  </si>
  <si>
    <t>56</t>
  </si>
  <si>
    <t>57</t>
  </si>
  <si>
    <t>58</t>
  </si>
  <si>
    <t>75/5</t>
  </si>
  <si>
    <t>78/3</t>
  </si>
  <si>
    <t>81/9</t>
  </si>
  <si>
    <t>95/5</t>
  </si>
  <si>
    <t>153/5</t>
  </si>
  <si>
    <t>158/1</t>
  </si>
  <si>
    <t>159/1</t>
  </si>
  <si>
    <t>160/1</t>
  </si>
  <si>
    <t>193/1</t>
  </si>
  <si>
    <t>164/1</t>
  </si>
  <si>
    <t>164/2</t>
  </si>
  <si>
    <t>174/6</t>
  </si>
  <si>
    <t>174/9</t>
  </si>
  <si>
    <t>174/10</t>
  </si>
  <si>
    <t>175/4</t>
  </si>
  <si>
    <t>175/5</t>
  </si>
  <si>
    <t>175/6</t>
  </si>
  <si>
    <t>175/8</t>
  </si>
  <si>
    <t>217/3</t>
  </si>
  <si>
    <t>218/3</t>
  </si>
  <si>
    <t>219/7</t>
  </si>
  <si>
    <t>220/5</t>
  </si>
  <si>
    <t>220/4</t>
  </si>
  <si>
    <t>223/2</t>
  </si>
  <si>
    <t>223/4</t>
  </si>
  <si>
    <t>264/1</t>
  </si>
  <si>
    <t>275/2</t>
  </si>
  <si>
    <t>379/3</t>
  </si>
  <si>
    <t>391/2</t>
  </si>
  <si>
    <t>401/8</t>
  </si>
  <si>
    <t>402/8</t>
  </si>
  <si>
    <t>403/3</t>
  </si>
  <si>
    <t>404/3</t>
  </si>
  <si>
    <t>415/1</t>
  </si>
  <si>
    <t>416/1</t>
  </si>
  <si>
    <t>416/4</t>
  </si>
  <si>
    <t>417/1</t>
  </si>
  <si>
    <t>418/1</t>
  </si>
  <si>
    <t>419/1</t>
  </si>
  <si>
    <t>422/3</t>
  </si>
  <si>
    <t>423/3</t>
  </si>
  <si>
    <t>424/3</t>
  </si>
  <si>
    <t>558/5</t>
  </si>
  <si>
    <t>641/1</t>
  </si>
  <si>
    <t>641/2</t>
  </si>
  <si>
    <t>641/3</t>
  </si>
  <si>
    <t>649/1</t>
  </si>
  <si>
    <t>647/2</t>
  </si>
  <si>
    <t>660/2</t>
  </si>
  <si>
    <t>660/3</t>
  </si>
  <si>
    <t>660/4</t>
  </si>
  <si>
    <t>660/8</t>
  </si>
  <si>
    <t>660/9</t>
  </si>
  <si>
    <t>662/10</t>
  </si>
  <si>
    <t>662/11</t>
  </si>
  <si>
    <t>662/12</t>
  </si>
  <si>
    <t>663/4</t>
  </si>
  <si>
    <t>664/4</t>
  </si>
  <si>
    <t>665/3</t>
  </si>
  <si>
    <t>665/4</t>
  </si>
  <si>
    <t>736/1</t>
  </si>
  <si>
    <t>738/2</t>
  </si>
  <si>
    <t>922/1</t>
  </si>
  <si>
    <t>971/3</t>
  </si>
  <si>
    <t>972/3</t>
  </si>
  <si>
    <t>973/3</t>
  </si>
  <si>
    <t>974/3</t>
  </si>
  <si>
    <t>975/3</t>
  </si>
  <si>
    <t>1031/1</t>
  </si>
  <si>
    <t>1039/1</t>
  </si>
  <si>
    <t>1041/1</t>
  </si>
  <si>
    <t>1041/2</t>
  </si>
  <si>
    <t>1042/1</t>
  </si>
  <si>
    <t>1044/3</t>
  </si>
  <si>
    <t>1065/3</t>
  </si>
  <si>
    <t>1045/1</t>
  </si>
  <si>
    <t>1054/1</t>
  </si>
  <si>
    <t>1082/5</t>
  </si>
  <si>
    <t>VELIKA TRNAVA</t>
  </si>
  <si>
    <t>19/5</t>
  </si>
  <si>
    <t>136/5</t>
  </si>
  <si>
    <t>139/1</t>
  </si>
  <si>
    <t>139/2</t>
  </si>
  <si>
    <t>139/3</t>
  </si>
  <si>
    <t>139/4</t>
  </si>
  <si>
    <t>139/5</t>
  </si>
  <si>
    <t>148/4</t>
  </si>
  <si>
    <t>148/6</t>
  </si>
  <si>
    <t>288/5</t>
  </si>
  <si>
    <t>289/5</t>
  </si>
  <si>
    <t>290/5</t>
  </si>
  <si>
    <t>296/14</t>
  </si>
  <si>
    <t>407/2</t>
  </si>
  <si>
    <t>542/2</t>
  </si>
  <si>
    <t>542/3</t>
  </si>
  <si>
    <t>548/4</t>
  </si>
  <si>
    <t>548/5</t>
  </si>
  <si>
    <t>548/6</t>
  </si>
  <si>
    <t>978/2</t>
  </si>
  <si>
    <t>556/4</t>
  </si>
  <si>
    <t>579/3</t>
  </si>
  <si>
    <t>579/4</t>
  </si>
  <si>
    <t>461/2</t>
  </si>
  <si>
    <t>621/3</t>
  </si>
  <si>
    <t>621/4</t>
  </si>
  <si>
    <t>838/2</t>
  </si>
  <si>
    <t>839/4</t>
  </si>
  <si>
    <t>840/4</t>
  </si>
  <si>
    <t>841/2</t>
  </si>
  <si>
    <t>850/2</t>
  </si>
  <si>
    <t>888/4</t>
  </si>
  <si>
    <t>888/5</t>
  </si>
  <si>
    <t>897/5</t>
  </si>
  <si>
    <t>897/10</t>
  </si>
  <si>
    <t>897/8</t>
  </si>
  <si>
    <t>892/3</t>
  </si>
  <si>
    <t>902/2</t>
  </si>
  <si>
    <t>903/2</t>
  </si>
  <si>
    <t>5/2</t>
  </si>
  <si>
    <t>14/2</t>
  </si>
  <si>
    <t>21/1</t>
  </si>
  <si>
    <t>22/1</t>
  </si>
  <si>
    <t>22/2</t>
  </si>
  <si>
    <t>23/5</t>
  </si>
  <si>
    <t>23/6</t>
  </si>
  <si>
    <t>33/1</t>
  </si>
  <si>
    <t>33/2</t>
  </si>
  <si>
    <t>30/1</t>
  </si>
  <si>
    <t>45/1</t>
  </si>
  <si>
    <t>47/2</t>
  </si>
  <si>
    <t>54/2</t>
  </si>
  <si>
    <t>54/6</t>
  </si>
  <si>
    <t>68/2</t>
  </si>
  <si>
    <t>77/5</t>
  </si>
  <si>
    <t>77/6</t>
  </si>
  <si>
    <t>79/2</t>
  </si>
  <si>
    <t>80/5</t>
  </si>
  <si>
    <t>161/1</t>
  </si>
  <si>
    <t>161/4</t>
  </si>
  <si>
    <t>168/4</t>
  </si>
  <si>
    <t>260/2</t>
  </si>
  <si>
    <t>261/21</t>
  </si>
  <si>
    <t>265/6</t>
  </si>
  <si>
    <t>276/3</t>
  </si>
  <si>
    <t>276/7</t>
  </si>
  <si>
    <t>280/3</t>
  </si>
  <si>
    <t>280/6</t>
  </si>
  <si>
    <t>281/3</t>
  </si>
  <si>
    <t>284/3</t>
  </si>
  <si>
    <t>287/1</t>
  </si>
  <si>
    <t>288/1</t>
  </si>
  <si>
    <t>291/1</t>
  </si>
  <si>
    <t>291/9</t>
  </si>
  <si>
    <t>291/12</t>
  </si>
  <si>
    <t>508/2</t>
  </si>
  <si>
    <t>594/2</t>
  </si>
  <si>
    <t>666/4</t>
  </si>
  <si>
    <t>716/15</t>
  </si>
  <si>
    <t>745/8</t>
  </si>
  <si>
    <t>780/4</t>
  </si>
  <si>
    <t>809/1</t>
  </si>
  <si>
    <t>809/5</t>
  </si>
  <si>
    <t>810/1</t>
  </si>
  <si>
    <t>810/4</t>
  </si>
  <si>
    <t>810/6</t>
  </si>
  <si>
    <t>846/1</t>
  </si>
  <si>
    <t>846/2</t>
  </si>
  <si>
    <t>846/4</t>
  </si>
  <si>
    <t>811/6</t>
  </si>
  <si>
    <t>842/3</t>
  </si>
  <si>
    <t>814/3</t>
  </si>
  <si>
    <t>820/3</t>
  </si>
  <si>
    <t>823/2</t>
  </si>
  <si>
    <t>825/3</t>
  </si>
  <si>
    <t>830/1</t>
  </si>
  <si>
    <t>830/3</t>
  </si>
  <si>
    <t>830/4</t>
  </si>
  <si>
    <t>830/2</t>
  </si>
  <si>
    <t>833/1</t>
  </si>
  <si>
    <t>833/2</t>
  </si>
  <si>
    <t>835/1</t>
  </si>
  <si>
    <t>835/2</t>
  </si>
  <si>
    <t>835/3</t>
  </si>
  <si>
    <t>836/1</t>
  </si>
  <si>
    <t>836/3</t>
  </si>
  <si>
    <t>837/2</t>
  </si>
  <si>
    <t>838/3</t>
  </si>
  <si>
    <t>838/4</t>
  </si>
  <si>
    <t>836/2</t>
  </si>
  <si>
    <t>838/1</t>
  </si>
  <si>
    <t>839/1</t>
  </si>
  <si>
    <t>839/3</t>
  </si>
  <si>
    <t>847/1</t>
  </si>
  <si>
    <t>847/2</t>
  </si>
  <si>
    <t>461/6</t>
  </si>
  <si>
    <t>461/16</t>
  </si>
  <si>
    <t>462/1</t>
  </si>
  <si>
    <t>462/14</t>
  </si>
  <si>
    <t>462/15</t>
  </si>
  <si>
    <t>462/5</t>
  </si>
  <si>
    <t>508/4</t>
  </si>
  <si>
    <t>527/3</t>
  </si>
  <si>
    <t>528/2</t>
  </si>
  <si>
    <t>528/3</t>
  </si>
  <si>
    <t>529/1</t>
  </si>
  <si>
    <t>529/2</t>
  </si>
  <si>
    <t>530/4</t>
  </si>
  <si>
    <t>531/4</t>
  </si>
  <si>
    <t>593</t>
  </si>
  <si>
    <t>1/1</t>
  </si>
  <si>
    <t>575/2</t>
  </si>
  <si>
    <t>UKUPNO:</t>
  </si>
  <si>
    <t>Redni broj</t>
  </si>
  <si>
    <t>Ladislav</t>
  </si>
  <si>
    <t>Palešnik</t>
  </si>
  <si>
    <t xml:space="preserve">Velika Trnava </t>
  </si>
  <si>
    <t xml:space="preserve">UKUPNO: </t>
  </si>
  <si>
    <t>Pregled površina u natječaju po katastarskim općinama</t>
  </si>
  <si>
    <t>885/3</t>
  </si>
  <si>
    <t>924/3</t>
  </si>
  <si>
    <t>930/4</t>
  </si>
  <si>
    <t>Ukupna cijena</t>
  </si>
  <si>
    <t>VOĆNJAK</t>
  </si>
  <si>
    <t>Početna kupoprodajna cijena (kn/m)</t>
  </si>
  <si>
    <r>
      <t>Jedinična kupoprodajna cijena (kn/m</t>
    </r>
    <r>
      <rPr>
        <sz val="10"/>
        <color indexed="8"/>
        <rFont val="Calibri"/>
        <family val="2"/>
        <charset val="238"/>
      </rPr>
      <t>²)</t>
    </r>
  </si>
  <si>
    <r>
      <t>Jedinična kupoprodajna cijena (kn/ m</t>
    </r>
    <r>
      <rPr>
        <sz val="10"/>
        <color indexed="8"/>
        <rFont val="Calibri"/>
        <family val="2"/>
        <charset val="238"/>
      </rPr>
      <t>²</t>
    </r>
    <r>
      <rPr>
        <sz val="9.3000000000000007"/>
        <color indexed="8"/>
        <rFont val="Arial"/>
        <family val="2"/>
        <charset val="238"/>
      </rPr>
      <t>)</t>
    </r>
  </si>
  <si>
    <r>
      <t>Jedinična kupoprodajna cijena (kn/m</t>
    </r>
    <r>
      <rPr>
        <sz val="10"/>
        <color indexed="8"/>
        <rFont val="Calibri"/>
        <family val="2"/>
        <charset val="238"/>
      </rPr>
      <t>²</t>
    </r>
    <r>
      <rPr>
        <sz val="10"/>
        <color indexed="8"/>
        <rFont val="Arial"/>
        <family val="2"/>
        <charset val="238"/>
      </rPr>
      <t>)</t>
    </r>
  </si>
  <si>
    <t>113.</t>
  </si>
  <si>
    <t>114.</t>
  </si>
  <si>
    <t>115.</t>
  </si>
  <si>
    <t>116.</t>
  </si>
  <si>
    <t>117.</t>
  </si>
  <si>
    <t>118.</t>
  </si>
  <si>
    <r>
      <rPr>
        <sz val="11"/>
        <color theme="1"/>
        <rFont val="Arial"/>
        <family val="2"/>
        <charset val="238"/>
      </rPr>
      <t>Ukupna površina u ha</t>
    </r>
    <r>
      <rPr>
        <b/>
        <sz val="11"/>
        <color theme="1"/>
        <rFont val="Arial"/>
        <family val="2"/>
        <charset val="238"/>
      </rPr>
      <t>: 24,4409</t>
    </r>
  </si>
  <si>
    <r>
      <rPr>
        <sz val="11"/>
        <color theme="1"/>
        <rFont val="Arial"/>
        <family val="2"/>
        <charset val="238"/>
      </rPr>
      <t>Sveukupna početna kupoprodajna cijena</t>
    </r>
    <r>
      <rPr>
        <b/>
        <sz val="11"/>
        <color theme="1"/>
        <rFont val="Arial"/>
        <family val="2"/>
        <charset val="238"/>
      </rPr>
      <t>: 200.415,38 kn</t>
    </r>
  </si>
  <si>
    <t>1860/1</t>
  </si>
  <si>
    <t>1453</t>
  </si>
  <si>
    <t>Prilog 2 - Popis katastarskih čestica</t>
  </si>
  <si>
    <r>
      <t>Sveukupna početna kupoprodajna cijena:</t>
    </r>
    <r>
      <rPr>
        <b/>
        <sz val="11"/>
        <color theme="1"/>
        <rFont val="Arial"/>
        <family val="2"/>
        <charset val="238"/>
      </rPr>
      <t xml:space="preserve"> 280.409,13</t>
    </r>
  </si>
  <si>
    <t>622/2</t>
  </si>
  <si>
    <t>135.</t>
  </si>
  <si>
    <t>Ukupna površina u ha: 52,0052</t>
  </si>
  <si>
    <t>Sveukupna početna cijena: 919.814,13</t>
  </si>
  <si>
    <r>
      <t>Ukupna površina u ha:</t>
    </r>
    <r>
      <rPr>
        <b/>
        <sz val="11"/>
        <color theme="1"/>
        <rFont val="Arial"/>
        <family val="2"/>
        <charset val="238"/>
      </rPr>
      <t xml:space="preserve"> 36,9912</t>
    </r>
  </si>
  <si>
    <r>
      <t xml:space="preserve">Ukupna površina u ha: </t>
    </r>
    <r>
      <rPr>
        <b/>
        <sz val="11"/>
        <color theme="1"/>
        <rFont val="Arial"/>
        <family val="2"/>
        <charset val="238"/>
      </rPr>
      <t>64,3386</t>
    </r>
  </si>
  <si>
    <r>
      <t>Sveukupna početna kupoprodajna cijena:</t>
    </r>
    <r>
      <rPr>
        <b/>
        <sz val="11"/>
        <color theme="1"/>
        <rFont val="Arial"/>
        <family val="2"/>
        <charset val="238"/>
      </rPr>
      <t xml:space="preserve"> 894.306,54kn</t>
    </r>
  </si>
  <si>
    <r>
      <t>Sveukupna početna kupoprodajna cijena:</t>
    </r>
    <r>
      <rPr>
        <b/>
        <sz val="11"/>
        <color theme="1"/>
        <rFont val="Arial"/>
        <family val="2"/>
        <charset val="238"/>
      </rPr>
      <t xml:space="preserve"> 676.938,96 kn</t>
    </r>
  </si>
  <si>
    <t>31,1566</t>
  </si>
  <si>
    <r>
      <t xml:space="preserve">Sveukupna površina u natječaju u ha:  </t>
    </r>
    <r>
      <rPr>
        <b/>
        <sz val="14"/>
        <color theme="1"/>
        <rFont val="Calibri"/>
        <family val="2"/>
        <charset val="238"/>
        <scheme val="minor"/>
      </rPr>
      <t xml:space="preserve"> 208,9325</t>
    </r>
  </si>
  <si>
    <r>
      <t>Sveukupna početna kupoprodajna cijena u natječaju u kn:</t>
    </r>
    <r>
      <rPr>
        <b/>
        <sz val="14"/>
        <color theme="1"/>
        <rFont val="Calibri"/>
        <family val="2"/>
        <charset val="238"/>
        <scheme val="minor"/>
      </rPr>
      <t xml:space="preserve"> 2.971.884,14</t>
    </r>
    <r>
      <rPr>
        <sz val="14"/>
        <color theme="1"/>
        <rFont val="Calibri"/>
        <family val="2"/>
        <charset val="238"/>
        <scheme val="minor"/>
      </rPr>
      <t>kn</t>
    </r>
  </si>
  <si>
    <r>
      <t xml:space="preserve">Ukupna površina u ha: </t>
    </r>
    <r>
      <rPr>
        <b/>
        <sz val="11"/>
        <color theme="1"/>
        <rFont val="Arial"/>
        <family val="2"/>
        <charset val="238"/>
      </rPr>
      <t>31,1566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</si>
</sst>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#,##0.00\ &quot;kn&quot;"/>
    <numFmt numFmtId="166" formatCode="dd\-mmm\-yy"/>
    <numFmt numFmtId="167" formatCode="#,##0.0000"/>
    <numFmt numFmtId="168" formatCode="#,##0.0000;[Red]#,##0.0000"/>
    <numFmt numFmtId="169" formatCode="#,##0.0000_ ;\-#,##0.0000\ "/>
    <numFmt numFmtId="170" formatCode="#,##0.00\ _k_n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Arial"/>
      <charset val="238"/>
    </font>
    <font>
      <sz val="10"/>
      <color indexed="8"/>
      <name val="Calibri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9.3000000000000007"/>
      <color indexed="8"/>
      <name val="Arial"/>
      <family val="2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1" fillId="0" borderId="0"/>
    <xf numFmtId="0" fontId="6" fillId="0" borderId="0"/>
  </cellStyleXfs>
  <cellXfs count="169">
    <xf numFmtId="0" fontId="0" fillId="0" borderId="0" xfId="0"/>
    <xf numFmtId="0" fontId="0" fillId="0" borderId="1" xfId="0" applyBorder="1"/>
    <xf numFmtId="0" fontId="0" fillId="0" borderId="0" xfId="0" applyBorder="1"/>
    <xf numFmtId="14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right" wrapText="1"/>
    </xf>
    <xf numFmtId="164" fontId="1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wrapText="1"/>
    </xf>
    <xf numFmtId="0" fontId="1" fillId="0" borderId="1" xfId="2" applyFont="1" applyBorder="1" applyAlignment="1">
      <alignment horizontal="right" wrapText="1"/>
    </xf>
    <xf numFmtId="0" fontId="1" fillId="0" borderId="1" xfId="2" applyFont="1" applyBorder="1" applyAlignment="1">
      <alignment wrapText="1"/>
    </xf>
    <xf numFmtId="0" fontId="1" fillId="0" borderId="1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 wrapText="1"/>
    </xf>
    <xf numFmtId="0" fontId="1" fillId="3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" fillId="5" borderId="1" xfId="1" applyFont="1" applyFill="1" applyBorder="1" applyAlignment="1">
      <alignment horizontal="left" vertical="center" wrapText="1"/>
    </xf>
    <xf numFmtId="165" fontId="4" fillId="0" borderId="0" xfId="0" applyNumberFormat="1" applyFont="1" applyBorder="1"/>
    <xf numFmtId="0" fontId="7" fillId="0" borderId="0" xfId="1" applyFont="1" applyBorder="1" applyAlignment="1">
      <alignment horizontal="left" wrapText="1"/>
    </xf>
    <xf numFmtId="166" fontId="7" fillId="0" borderId="0" xfId="1" applyNumberFormat="1" applyFont="1" applyBorder="1" applyAlignment="1">
      <alignment horizontal="left" wrapText="1"/>
    </xf>
    <xf numFmtId="0" fontId="1" fillId="0" borderId="2" xfId="1" applyFont="1" applyBorder="1" applyAlignment="1">
      <alignment horizontal="center" vertical="center"/>
    </xf>
    <xf numFmtId="165" fontId="3" fillId="3" borderId="0" xfId="3" applyNumberFormat="1" applyFill="1" applyBorder="1" applyAlignment="1">
      <alignment horizontal="right"/>
    </xf>
    <xf numFmtId="0" fontId="2" fillId="5" borderId="0" xfId="1" applyFont="1" applyFill="1" applyBorder="1" applyAlignment="1">
      <alignment horizontal="center"/>
    </xf>
    <xf numFmtId="0" fontId="7" fillId="5" borderId="0" xfId="5" applyFont="1" applyFill="1" applyBorder="1" applyAlignment="1">
      <alignment horizontal="center" wrapText="1"/>
    </xf>
    <xf numFmtId="0" fontId="7" fillId="5" borderId="0" xfId="5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" fillId="3" borderId="1" xfId="2" applyNumberFormat="1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/>
    <xf numFmtId="0" fontId="1" fillId="5" borderId="1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center"/>
    </xf>
    <xf numFmtId="0" fontId="1" fillId="3" borderId="4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/>
    </xf>
    <xf numFmtId="0" fontId="1" fillId="5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2" fillId="0" borderId="7" xfId="0" applyFont="1" applyBorder="1"/>
    <xf numFmtId="0" fontId="10" fillId="0" borderId="8" xfId="0" applyFont="1" applyBorder="1"/>
    <xf numFmtId="0" fontId="9" fillId="0" borderId="8" xfId="0" applyFont="1" applyBorder="1" applyAlignment="1">
      <alignment horizontal="center" vertical="center"/>
    </xf>
    <xf numFmtId="0" fontId="10" fillId="0" borderId="9" xfId="0" applyFont="1" applyBorder="1"/>
    <xf numFmtId="0" fontId="11" fillId="0" borderId="1" xfId="0" applyFont="1" applyBorder="1" applyAlignment="1">
      <alignment vertical="center"/>
    </xf>
    <xf numFmtId="0" fontId="1" fillId="4" borderId="1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/>
    </xf>
    <xf numFmtId="0" fontId="8" fillId="0" borderId="1" xfId="4" applyFont="1" applyBorder="1" applyAlignment="1">
      <alignment horizont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wrapText="1"/>
    </xf>
    <xf numFmtId="0" fontId="11" fillId="0" borderId="4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5" borderId="5" xfId="1" applyFont="1" applyFill="1" applyBorder="1" applyAlignment="1">
      <alignment horizontal="center" vertical="center"/>
    </xf>
    <xf numFmtId="0" fontId="1" fillId="5" borderId="5" xfId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49" fontId="1" fillId="5" borderId="1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0" fillId="0" borderId="2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164" fontId="1" fillId="0" borderId="2" xfId="2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5" xfId="0" applyBorder="1"/>
    <xf numFmtId="0" fontId="11" fillId="0" borderId="5" xfId="0" applyFont="1" applyBorder="1"/>
    <xf numFmtId="0" fontId="1" fillId="0" borderId="10" xfId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 wrapText="1"/>
    </xf>
    <xf numFmtId="0" fontId="10" fillId="0" borderId="5" xfId="0" applyFont="1" applyBorder="1"/>
    <xf numFmtId="0" fontId="10" fillId="0" borderId="1" xfId="0" applyNumberFormat="1" applyFont="1" applyBorder="1" applyAlignment="1">
      <alignment horizontal="center" vertical="center"/>
    </xf>
    <xf numFmtId="0" fontId="0" fillId="0" borderId="11" xfId="0" applyBorder="1"/>
    <xf numFmtId="0" fontId="1" fillId="0" borderId="11" xfId="2" applyFont="1" applyBorder="1" applyAlignment="1">
      <alignment horizontal="right" wrapText="1"/>
    </xf>
    <xf numFmtId="0" fontId="1" fillId="0" borderId="11" xfId="2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/>
    <xf numFmtId="167" fontId="11" fillId="0" borderId="1" xfId="0" applyNumberFormat="1" applyFont="1" applyBorder="1" applyAlignment="1">
      <alignment horizontal="center" vertical="center"/>
    </xf>
    <xf numFmtId="167" fontId="11" fillId="0" borderId="5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9" fontId="1" fillId="0" borderId="1" xfId="2" applyNumberFormat="1" applyFont="1" applyBorder="1" applyAlignment="1">
      <alignment horizontal="center" vertical="center" wrapText="1"/>
    </xf>
    <xf numFmtId="167" fontId="1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9" fillId="0" borderId="10" xfId="0" applyFont="1" applyBorder="1"/>
    <xf numFmtId="0" fontId="9" fillId="0" borderId="2" xfId="0" applyFont="1" applyBorder="1"/>
    <xf numFmtId="167" fontId="1" fillId="0" borderId="2" xfId="2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7" fontId="15" fillId="0" borderId="2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" fillId="0" borderId="10" xfId="2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15" xfId="0" applyFont="1" applyBorder="1"/>
    <xf numFmtId="0" fontId="9" fillId="0" borderId="15" xfId="0" applyFont="1" applyBorder="1"/>
    <xf numFmtId="0" fontId="0" fillId="0" borderId="16" xfId="0" applyBorder="1"/>
    <xf numFmtId="0" fontId="10" fillId="0" borderId="16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/>
    <xf numFmtId="0" fontId="10" fillId="0" borderId="12" xfId="0" applyFont="1" applyBorder="1"/>
    <xf numFmtId="164" fontId="11" fillId="0" borderId="1" xfId="2" applyNumberFormat="1" applyFont="1" applyBorder="1" applyAlignment="1">
      <alignment horizontal="center" vertical="center"/>
    </xf>
    <xf numFmtId="0" fontId="9" fillId="0" borderId="0" xfId="0" applyFont="1"/>
    <xf numFmtId="0" fontId="16" fillId="0" borderId="7" xfId="0" applyFont="1" applyBorder="1"/>
    <xf numFmtId="0" fontId="10" fillId="0" borderId="19" xfId="0" applyFont="1" applyBorder="1"/>
    <xf numFmtId="0" fontId="10" fillId="0" borderId="20" xfId="0" applyFont="1" applyBorder="1"/>
    <xf numFmtId="167" fontId="9" fillId="0" borderId="7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right" vertical="center"/>
    </xf>
    <xf numFmtId="170" fontId="11" fillId="0" borderId="1" xfId="0" applyNumberFormat="1" applyFont="1" applyBorder="1" applyAlignment="1">
      <alignment horizontal="right" vertical="center"/>
    </xf>
    <xf numFmtId="170" fontId="13" fillId="0" borderId="1" xfId="0" applyNumberFormat="1" applyFont="1" applyBorder="1" applyAlignment="1">
      <alignment horizontal="right" vertical="center"/>
    </xf>
    <xf numFmtId="170" fontId="9" fillId="0" borderId="3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20" fillId="0" borderId="2" xfId="0" applyFont="1" applyFill="1" applyBorder="1"/>
    <xf numFmtId="170" fontId="19" fillId="0" borderId="1" xfId="0" applyNumberFormat="1" applyFont="1" applyBorder="1" applyAlignment="1">
      <alignment horizontal="right"/>
    </xf>
    <xf numFmtId="170" fontId="19" fillId="0" borderId="1" xfId="0" applyNumberFormat="1" applyFont="1" applyBorder="1" applyAlignment="1">
      <alignment horizontal="right" vertical="center"/>
    </xf>
    <xf numFmtId="170" fontId="20" fillId="0" borderId="1" xfId="0" applyNumberFormat="1" applyFont="1" applyBorder="1"/>
    <xf numFmtId="170" fontId="9" fillId="0" borderId="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18" fillId="0" borderId="15" xfId="0" applyFont="1" applyBorder="1"/>
    <xf numFmtId="0" fontId="13" fillId="0" borderId="15" xfId="0" applyFont="1" applyBorder="1"/>
    <xf numFmtId="0" fontId="13" fillId="0" borderId="16" xfId="0" applyFont="1" applyBorder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/>
    <xf numFmtId="167" fontId="20" fillId="0" borderId="1" xfId="0" applyNumberFormat="1" applyFont="1" applyBorder="1" applyAlignment="1">
      <alignment horizontal="center" vertical="center"/>
    </xf>
  </cellXfs>
  <cellStyles count="6">
    <cellStyle name="Loše" xfId="3" builtinId="27"/>
    <cellStyle name="Normalno" xfId="0" builtinId="0"/>
    <cellStyle name="Normalno_List1" xfId="1"/>
    <cellStyle name="Normalno_List3" xfId="5"/>
    <cellStyle name="Normalno_PL &lt;&gt; ZK" xfId="4"/>
    <cellStyle name="Normalno_PL &lt;&gt; ZK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8"/>
  <sheetViews>
    <sheetView zoomScale="88" zoomScaleNormal="88" workbookViewId="0">
      <pane ySplit="2" topLeftCell="A3" activePane="bottomLeft" state="frozen"/>
      <selection pane="bottomLeft" activeCell="AB144" sqref="AB144"/>
    </sheetView>
  </sheetViews>
  <sheetFormatPr defaultRowHeight="15" x14ac:dyDescent="0.25"/>
  <cols>
    <col min="1" max="1" width="5.42578125" customWidth="1"/>
    <col min="2" max="2" width="12.140625" customWidth="1"/>
    <col min="3" max="3" width="6.7109375" customWidth="1"/>
    <col min="4" max="4" width="11.7109375" customWidth="1"/>
    <col min="5" max="5" width="6.7109375" customWidth="1"/>
    <col min="6" max="6" width="8.42578125" customWidth="1"/>
    <col min="7" max="7" width="11.85546875" hidden="1" customWidth="1"/>
    <col min="8" max="8" width="14.42578125" customWidth="1"/>
    <col min="9" max="9" width="10.5703125" customWidth="1"/>
    <col min="10" max="10" width="13.140625" customWidth="1"/>
    <col min="11" max="11" width="15" customWidth="1"/>
    <col min="12" max="12" width="18.28515625" customWidth="1"/>
    <col min="13" max="13" width="10.42578125" hidden="1" customWidth="1"/>
    <col min="14" max="14" width="0" hidden="1" customWidth="1"/>
    <col min="15" max="15" width="9.85546875" hidden="1" customWidth="1"/>
    <col min="16" max="16" width="10.28515625" hidden="1" customWidth="1"/>
    <col min="17" max="17" width="9" hidden="1" customWidth="1"/>
    <col min="18" max="18" width="12.7109375" hidden="1" customWidth="1"/>
    <col min="19" max="19" width="10.28515625" customWidth="1"/>
    <col min="20" max="20" width="8.85546875" customWidth="1"/>
    <col min="21" max="21" width="18.7109375" hidden="1" customWidth="1"/>
    <col min="22" max="22" width="0" hidden="1" customWidth="1"/>
    <col min="23" max="23" width="11.7109375" customWidth="1"/>
    <col min="24" max="24" width="11.42578125" customWidth="1"/>
    <col min="25" max="25" width="14.42578125" customWidth="1"/>
    <col min="26" max="26" width="18.7109375" customWidth="1"/>
    <col min="27" max="27" width="0" hidden="1" customWidth="1"/>
  </cols>
  <sheetData>
    <row r="1" spans="1:55" ht="39" customHeight="1" x14ac:dyDescent="0.3">
      <c r="A1" s="163" t="s">
        <v>708</v>
      </c>
      <c r="B1" s="163"/>
      <c r="C1" s="163"/>
      <c r="D1" s="163"/>
      <c r="E1" s="163"/>
      <c r="F1" s="163"/>
      <c r="G1" s="163"/>
      <c r="H1" s="163"/>
      <c r="I1" s="163"/>
    </row>
    <row r="2" spans="1:55" ht="64.5" x14ac:dyDescent="0.25">
      <c r="A2" s="41" t="s">
        <v>288</v>
      </c>
      <c r="B2" s="41" t="s">
        <v>144</v>
      </c>
      <c r="C2" s="41" t="s">
        <v>289</v>
      </c>
      <c r="D2" s="41" t="s">
        <v>145</v>
      </c>
      <c r="E2" s="41" t="s">
        <v>294</v>
      </c>
      <c r="F2" s="41" t="s">
        <v>0</v>
      </c>
      <c r="G2" s="66" t="s">
        <v>147</v>
      </c>
      <c r="H2" s="66" t="s">
        <v>284</v>
      </c>
      <c r="I2" s="41" t="s">
        <v>146</v>
      </c>
      <c r="J2" s="41" t="s">
        <v>695</v>
      </c>
      <c r="K2" s="41" t="s">
        <v>282</v>
      </c>
      <c r="L2" s="41" t="s">
        <v>285</v>
      </c>
      <c r="M2" s="66" t="s">
        <v>0</v>
      </c>
      <c r="N2" s="67" t="s">
        <v>1</v>
      </c>
      <c r="O2" s="67" t="s">
        <v>2</v>
      </c>
      <c r="P2" s="67" t="s">
        <v>3</v>
      </c>
      <c r="Q2" s="67" t="s">
        <v>4</v>
      </c>
      <c r="R2" s="67" t="s">
        <v>5</v>
      </c>
      <c r="S2" s="41" t="s">
        <v>286</v>
      </c>
      <c r="T2" s="41" t="s">
        <v>287</v>
      </c>
      <c r="U2" s="67" t="s">
        <v>142</v>
      </c>
      <c r="V2" s="67" t="s">
        <v>6</v>
      </c>
      <c r="W2" s="41" t="s">
        <v>308</v>
      </c>
      <c r="X2" s="41" t="s">
        <v>291</v>
      </c>
      <c r="Y2" s="41" t="s">
        <v>290</v>
      </c>
      <c r="Z2" s="35"/>
      <c r="AA2" s="36" t="s">
        <v>220</v>
      </c>
      <c r="AB2" s="37"/>
      <c r="AC2" s="37"/>
      <c r="AD2" s="37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22.5" customHeight="1" x14ac:dyDescent="0.25">
      <c r="A3" s="29" t="s">
        <v>224</v>
      </c>
      <c r="B3" s="4" t="s">
        <v>281</v>
      </c>
      <c r="C3" s="5">
        <v>1</v>
      </c>
      <c r="D3" s="6" t="s">
        <v>292</v>
      </c>
      <c r="E3" s="7">
        <v>1137</v>
      </c>
      <c r="F3" s="8">
        <v>934</v>
      </c>
      <c r="G3" s="9">
        <v>5755</v>
      </c>
      <c r="H3" s="10" t="s">
        <v>297</v>
      </c>
      <c r="I3" s="86">
        <v>0.55389999999999995</v>
      </c>
      <c r="J3" s="25">
        <v>1.77</v>
      </c>
      <c r="K3" s="145">
        <f>I3*J3*10000</f>
        <v>9804.0299999999988</v>
      </c>
      <c r="L3" s="145">
        <f>K3</f>
        <v>9804.0299999999988</v>
      </c>
      <c r="M3" s="104">
        <v>234</v>
      </c>
      <c r="N3" s="14" t="s">
        <v>11</v>
      </c>
      <c r="O3" s="14" t="s">
        <v>12</v>
      </c>
      <c r="P3" s="13">
        <v>7211</v>
      </c>
      <c r="Q3" s="15" t="s">
        <v>13</v>
      </c>
      <c r="R3" s="12" t="s">
        <v>14</v>
      </c>
      <c r="S3" s="7" t="s">
        <v>9</v>
      </c>
      <c r="T3" s="12" t="s">
        <v>10</v>
      </c>
      <c r="U3" s="12" t="s">
        <v>10</v>
      </c>
      <c r="V3" s="12" t="s">
        <v>10</v>
      </c>
      <c r="W3" s="16" t="s">
        <v>296</v>
      </c>
      <c r="X3" s="3" t="s">
        <v>295</v>
      </c>
      <c r="Y3" s="68"/>
      <c r="Z3" s="30"/>
      <c r="AA3" s="31" t="s">
        <v>221</v>
      </c>
      <c r="AB3" s="32"/>
      <c r="AC3" s="31"/>
      <c r="AD3" s="31"/>
    </row>
    <row r="4" spans="1:55" ht="22.5" customHeight="1" x14ac:dyDescent="0.25">
      <c r="A4" s="29" t="s">
        <v>225</v>
      </c>
      <c r="B4" s="4" t="s">
        <v>281</v>
      </c>
      <c r="C4" s="5">
        <v>1</v>
      </c>
      <c r="D4" s="18">
        <v>76</v>
      </c>
      <c r="E4" s="7">
        <v>1137</v>
      </c>
      <c r="F4" s="7">
        <v>934</v>
      </c>
      <c r="G4" s="9">
        <v>2539</v>
      </c>
      <c r="H4" s="10" t="s">
        <v>293</v>
      </c>
      <c r="I4" s="86">
        <v>0.23519999999999999</v>
      </c>
      <c r="J4" s="25">
        <v>1.77</v>
      </c>
      <c r="K4" s="145">
        <f t="shared" ref="K4:K45" si="0">I4*J4*10000</f>
        <v>4163.04</v>
      </c>
      <c r="L4" s="145">
        <f t="shared" ref="L4:L45" si="1">K4</f>
        <v>4163.04</v>
      </c>
      <c r="M4" s="104">
        <v>1234</v>
      </c>
      <c r="N4" s="14" t="s">
        <v>39</v>
      </c>
      <c r="O4" s="14">
        <v>1044</v>
      </c>
      <c r="P4" s="13">
        <v>2539</v>
      </c>
      <c r="Q4" s="15" t="s">
        <v>13</v>
      </c>
      <c r="R4" s="12" t="s">
        <v>8</v>
      </c>
      <c r="S4" s="7" t="s">
        <v>9</v>
      </c>
      <c r="T4" s="12" t="s">
        <v>10</v>
      </c>
      <c r="U4" s="12" t="s">
        <v>10</v>
      </c>
      <c r="V4" s="12" t="s">
        <v>10</v>
      </c>
      <c r="W4" s="16" t="s">
        <v>296</v>
      </c>
      <c r="X4" s="17" t="s">
        <v>295</v>
      </c>
      <c r="Y4" s="68"/>
      <c r="Z4" s="30"/>
      <c r="AA4" s="31"/>
      <c r="AB4" s="32"/>
      <c r="AC4" s="31"/>
      <c r="AD4" s="31"/>
    </row>
    <row r="5" spans="1:55" ht="22.5" customHeight="1" x14ac:dyDescent="0.25">
      <c r="A5" s="29" t="s">
        <v>148</v>
      </c>
      <c r="B5" s="4" t="s">
        <v>281</v>
      </c>
      <c r="C5" s="5">
        <v>1</v>
      </c>
      <c r="D5" s="18">
        <v>77</v>
      </c>
      <c r="E5" s="7">
        <v>1137</v>
      </c>
      <c r="F5" s="7">
        <v>934</v>
      </c>
      <c r="G5" s="9">
        <v>1032</v>
      </c>
      <c r="H5" s="10" t="s">
        <v>297</v>
      </c>
      <c r="I5" s="120">
        <v>0.45500000000000002</v>
      </c>
      <c r="J5" s="25">
        <v>1.77</v>
      </c>
      <c r="K5" s="145">
        <f t="shared" si="0"/>
        <v>8053.5</v>
      </c>
      <c r="L5" s="145">
        <f t="shared" si="1"/>
        <v>8053.5</v>
      </c>
      <c r="M5" s="104">
        <v>1234</v>
      </c>
      <c r="N5" s="14" t="s">
        <v>40</v>
      </c>
      <c r="O5" s="14" t="s">
        <v>41</v>
      </c>
      <c r="P5" s="13">
        <v>1032</v>
      </c>
      <c r="Q5" s="15" t="s">
        <v>42</v>
      </c>
      <c r="R5" s="12" t="s">
        <v>15</v>
      </c>
      <c r="S5" s="7" t="s">
        <v>9</v>
      </c>
      <c r="T5" s="12" t="s">
        <v>10</v>
      </c>
      <c r="U5" s="12" t="s">
        <v>10</v>
      </c>
      <c r="V5" s="12" t="s">
        <v>38</v>
      </c>
      <c r="W5" s="16" t="s">
        <v>296</v>
      </c>
      <c r="X5" s="17" t="s">
        <v>295</v>
      </c>
      <c r="Y5" s="28"/>
      <c r="Z5" s="30"/>
      <c r="AA5" s="31"/>
      <c r="AB5" s="32"/>
      <c r="AC5" s="31"/>
      <c r="AD5" s="31"/>
    </row>
    <row r="6" spans="1:55" ht="22.5" customHeight="1" x14ac:dyDescent="0.25">
      <c r="A6" s="29" t="s">
        <v>226</v>
      </c>
      <c r="B6" s="4" t="s">
        <v>281</v>
      </c>
      <c r="C6" s="5">
        <v>1</v>
      </c>
      <c r="D6" s="18">
        <v>78</v>
      </c>
      <c r="E6" s="7">
        <v>1137</v>
      </c>
      <c r="F6" s="7">
        <v>934</v>
      </c>
      <c r="G6" s="9">
        <v>1771</v>
      </c>
      <c r="H6" s="10" t="s">
        <v>300</v>
      </c>
      <c r="I6" s="86">
        <v>0.1971</v>
      </c>
      <c r="J6" s="25">
        <v>1.77</v>
      </c>
      <c r="K6" s="145">
        <f t="shared" si="0"/>
        <v>3488.6699999999996</v>
      </c>
      <c r="L6" s="145">
        <f t="shared" si="1"/>
        <v>3488.6699999999996</v>
      </c>
      <c r="M6" s="104">
        <v>1050</v>
      </c>
      <c r="N6" s="14" t="s">
        <v>45</v>
      </c>
      <c r="O6" s="14" t="s">
        <v>143</v>
      </c>
      <c r="P6" s="13">
        <v>2748</v>
      </c>
      <c r="Q6" s="15" t="s">
        <v>13</v>
      </c>
      <c r="R6" s="12" t="s">
        <v>14</v>
      </c>
      <c r="S6" s="7" t="s">
        <v>9</v>
      </c>
      <c r="T6" s="12" t="s">
        <v>10</v>
      </c>
      <c r="U6" s="12" t="s">
        <v>10</v>
      </c>
      <c r="V6" s="12" t="s">
        <v>10</v>
      </c>
      <c r="W6" s="16" t="s">
        <v>296</v>
      </c>
      <c r="X6" s="17" t="s">
        <v>295</v>
      </c>
      <c r="Y6" s="68"/>
      <c r="Z6" s="30"/>
      <c r="AA6" s="31"/>
      <c r="AB6" s="32"/>
      <c r="AC6" s="31"/>
      <c r="AD6" s="31"/>
    </row>
    <row r="7" spans="1:55" ht="22.5" customHeight="1" x14ac:dyDescent="0.25">
      <c r="A7" s="29" t="s">
        <v>227</v>
      </c>
      <c r="B7" s="4" t="s">
        <v>281</v>
      </c>
      <c r="C7" s="5">
        <v>1</v>
      </c>
      <c r="D7" s="18">
        <v>84</v>
      </c>
      <c r="E7" s="7">
        <v>1137</v>
      </c>
      <c r="F7" s="7">
        <v>934</v>
      </c>
      <c r="G7" s="9">
        <v>5568</v>
      </c>
      <c r="H7" s="10" t="s">
        <v>297</v>
      </c>
      <c r="I7" s="86">
        <v>0.99119999999999997</v>
      </c>
      <c r="J7" s="25">
        <v>1.77</v>
      </c>
      <c r="K7" s="145">
        <f t="shared" si="0"/>
        <v>17544.240000000002</v>
      </c>
      <c r="L7" s="145">
        <f t="shared" si="1"/>
        <v>17544.240000000002</v>
      </c>
      <c r="M7" s="104">
        <v>1234</v>
      </c>
      <c r="N7" s="14" t="s">
        <v>706</v>
      </c>
      <c r="O7" s="14" t="s">
        <v>707</v>
      </c>
      <c r="P7" s="13">
        <v>5568</v>
      </c>
      <c r="Q7" s="15" t="s">
        <v>13</v>
      </c>
      <c r="R7" s="12" t="s">
        <v>8</v>
      </c>
      <c r="S7" s="7" t="s">
        <v>9</v>
      </c>
      <c r="T7" s="12" t="s">
        <v>10</v>
      </c>
      <c r="U7" s="12" t="s">
        <v>10</v>
      </c>
      <c r="V7" s="12" t="s">
        <v>10</v>
      </c>
      <c r="W7" s="7" t="s">
        <v>296</v>
      </c>
      <c r="X7" s="17" t="s">
        <v>295</v>
      </c>
      <c r="Y7" s="68"/>
      <c r="Z7" s="30"/>
      <c r="AA7" s="31"/>
      <c r="AB7" s="32"/>
      <c r="AC7" s="31"/>
      <c r="AD7" s="31"/>
    </row>
    <row r="8" spans="1:55" ht="17.25" customHeight="1" x14ac:dyDescent="0.25">
      <c r="A8" s="29" t="s">
        <v>228</v>
      </c>
      <c r="B8" s="4" t="s">
        <v>281</v>
      </c>
      <c r="C8" s="5">
        <v>2</v>
      </c>
      <c r="D8" s="6" t="s">
        <v>298</v>
      </c>
      <c r="E8" s="7">
        <v>700</v>
      </c>
      <c r="F8" s="7">
        <v>653</v>
      </c>
      <c r="G8" s="9">
        <v>7129</v>
      </c>
      <c r="H8" s="10" t="s">
        <v>293</v>
      </c>
      <c r="I8" s="86">
        <v>0.15609999999999999</v>
      </c>
      <c r="J8" s="25">
        <v>1.77</v>
      </c>
      <c r="K8" s="145">
        <f t="shared" si="0"/>
        <v>2762.97</v>
      </c>
      <c r="L8" s="145">
        <f t="shared" si="1"/>
        <v>2762.97</v>
      </c>
      <c r="M8" s="104">
        <v>174</v>
      </c>
      <c r="N8" s="14" t="s">
        <v>18</v>
      </c>
      <c r="O8" s="14" t="s">
        <v>19</v>
      </c>
      <c r="P8" s="13">
        <v>7129</v>
      </c>
      <c r="Q8" s="15" t="s">
        <v>13</v>
      </c>
      <c r="R8" s="12" t="s">
        <v>8</v>
      </c>
      <c r="S8" s="7" t="s">
        <v>9</v>
      </c>
      <c r="T8" s="12" t="s">
        <v>10</v>
      </c>
      <c r="U8" s="12" t="s">
        <v>10</v>
      </c>
      <c r="V8" s="12" t="s">
        <v>10</v>
      </c>
      <c r="W8" s="12" t="s">
        <v>10</v>
      </c>
      <c r="X8" s="17" t="s">
        <v>295</v>
      </c>
      <c r="Y8" s="28"/>
      <c r="Z8" s="2"/>
      <c r="AA8" s="2"/>
      <c r="AB8" s="2"/>
      <c r="AC8" s="2"/>
      <c r="AD8" s="2"/>
    </row>
    <row r="9" spans="1:55" ht="17.25" customHeight="1" x14ac:dyDescent="0.25">
      <c r="A9" s="29" t="s">
        <v>229</v>
      </c>
      <c r="B9" s="4" t="s">
        <v>281</v>
      </c>
      <c r="C9" s="5">
        <v>3</v>
      </c>
      <c r="D9" s="18" t="s">
        <v>299</v>
      </c>
      <c r="E9" s="7">
        <v>643</v>
      </c>
      <c r="F9" s="7">
        <v>620</v>
      </c>
      <c r="G9" s="19">
        <v>1079</v>
      </c>
      <c r="H9" s="10" t="s">
        <v>297</v>
      </c>
      <c r="I9" s="86">
        <v>0.12479999999999999</v>
      </c>
      <c r="J9" s="25">
        <v>1.77</v>
      </c>
      <c r="K9" s="145">
        <f t="shared" si="0"/>
        <v>2208.96</v>
      </c>
      <c r="L9" s="145">
        <f t="shared" si="1"/>
        <v>2208.96</v>
      </c>
      <c r="M9" s="105">
        <v>174</v>
      </c>
      <c r="N9" s="18" t="s">
        <v>32</v>
      </c>
      <c r="O9" s="18" t="s">
        <v>19</v>
      </c>
      <c r="P9" s="18">
        <v>0</v>
      </c>
      <c r="Q9" s="7" t="s">
        <v>13</v>
      </c>
      <c r="R9" s="7" t="s">
        <v>14</v>
      </c>
      <c r="S9" s="7" t="s">
        <v>9</v>
      </c>
      <c r="T9" s="7" t="s">
        <v>10</v>
      </c>
      <c r="U9" s="7" t="s">
        <v>10</v>
      </c>
      <c r="V9" s="7" t="s">
        <v>10</v>
      </c>
      <c r="W9" s="7" t="s">
        <v>10</v>
      </c>
      <c r="X9" s="17" t="s">
        <v>295</v>
      </c>
      <c r="Y9" s="28"/>
      <c r="Z9" s="2"/>
      <c r="AA9" s="2"/>
      <c r="AB9" s="2"/>
      <c r="AC9" s="2"/>
      <c r="AD9" s="2"/>
    </row>
    <row r="10" spans="1:55" ht="51" x14ac:dyDescent="0.25">
      <c r="A10" s="29" t="s">
        <v>230</v>
      </c>
      <c r="B10" s="4" t="s">
        <v>281</v>
      </c>
      <c r="C10" s="5">
        <v>4</v>
      </c>
      <c r="D10" s="18" t="s">
        <v>301</v>
      </c>
      <c r="E10" s="7">
        <v>709</v>
      </c>
      <c r="F10" s="7">
        <v>778</v>
      </c>
      <c r="G10" s="9">
        <v>1858</v>
      </c>
      <c r="H10" s="10" t="s">
        <v>297</v>
      </c>
      <c r="I10" s="86">
        <v>0.70779999999999998</v>
      </c>
      <c r="J10" s="25">
        <v>1.77</v>
      </c>
      <c r="K10" s="145">
        <f t="shared" si="0"/>
        <v>12528.060000000001</v>
      </c>
      <c r="L10" s="145">
        <f t="shared" si="1"/>
        <v>12528.060000000001</v>
      </c>
      <c r="M10" s="104">
        <v>51</v>
      </c>
      <c r="N10" s="14" t="s">
        <v>33</v>
      </c>
      <c r="O10" s="14" t="s">
        <v>34</v>
      </c>
      <c r="P10" s="13">
        <v>1858</v>
      </c>
      <c r="Q10" s="15" t="s">
        <v>24</v>
      </c>
      <c r="R10" s="12" t="s">
        <v>8</v>
      </c>
      <c r="S10" s="7" t="s">
        <v>9</v>
      </c>
      <c r="T10" s="12" t="s">
        <v>10</v>
      </c>
      <c r="U10" s="12" t="s">
        <v>10</v>
      </c>
      <c r="V10" s="12" t="s">
        <v>10</v>
      </c>
      <c r="W10" s="21" t="s">
        <v>302</v>
      </c>
      <c r="X10" s="17" t="s">
        <v>295</v>
      </c>
      <c r="Y10" s="28"/>
      <c r="Z10" s="2"/>
      <c r="AA10" s="2"/>
      <c r="AB10" s="2"/>
      <c r="AC10" s="2"/>
      <c r="AD10" s="2"/>
    </row>
    <row r="11" spans="1:55" ht="51" x14ac:dyDescent="0.25">
      <c r="A11" s="29" t="s">
        <v>149</v>
      </c>
      <c r="B11" s="4" t="s">
        <v>281</v>
      </c>
      <c r="C11" s="5">
        <v>5</v>
      </c>
      <c r="D11" s="18" t="s">
        <v>303</v>
      </c>
      <c r="E11" s="7">
        <v>675</v>
      </c>
      <c r="F11" s="7">
        <v>620</v>
      </c>
      <c r="G11" s="9">
        <v>719</v>
      </c>
      <c r="H11" s="10" t="s">
        <v>297</v>
      </c>
      <c r="I11" s="125">
        <v>1.1598999999999999</v>
      </c>
      <c r="J11" s="25">
        <v>1.77</v>
      </c>
      <c r="K11" s="145">
        <f t="shared" si="0"/>
        <v>20530.23</v>
      </c>
      <c r="L11" s="145">
        <f t="shared" si="1"/>
        <v>20530.23</v>
      </c>
      <c r="M11" s="104">
        <v>871</v>
      </c>
      <c r="N11" s="14" t="s">
        <v>31</v>
      </c>
      <c r="O11" s="14" t="s">
        <v>21</v>
      </c>
      <c r="P11" s="13">
        <v>0</v>
      </c>
      <c r="Q11" s="15" t="s">
        <v>30</v>
      </c>
      <c r="R11" s="12" t="s">
        <v>14</v>
      </c>
      <c r="S11" s="7" t="s">
        <v>9</v>
      </c>
      <c r="T11" s="12" t="s">
        <v>10</v>
      </c>
      <c r="U11" s="12" t="s">
        <v>10</v>
      </c>
      <c r="V11" s="12" t="s">
        <v>10</v>
      </c>
      <c r="W11" s="21" t="s">
        <v>302</v>
      </c>
      <c r="X11" s="17" t="s">
        <v>295</v>
      </c>
      <c r="Y11" s="73"/>
      <c r="Z11" s="34"/>
      <c r="AA11" s="2"/>
      <c r="AB11" s="2"/>
      <c r="AC11" s="2"/>
      <c r="AD11" s="2"/>
    </row>
    <row r="12" spans="1:55" x14ac:dyDescent="0.25">
      <c r="A12" s="29" t="s">
        <v>150</v>
      </c>
      <c r="B12" s="4" t="s">
        <v>281</v>
      </c>
      <c r="C12" s="5">
        <v>6</v>
      </c>
      <c r="D12" s="18" t="s">
        <v>304</v>
      </c>
      <c r="E12" s="7">
        <v>653</v>
      </c>
      <c r="F12" s="7">
        <v>620</v>
      </c>
      <c r="G12" s="9">
        <v>4492</v>
      </c>
      <c r="H12" s="10" t="s">
        <v>300</v>
      </c>
      <c r="I12" s="86">
        <v>8.2699999999999996E-2</v>
      </c>
      <c r="J12" s="25">
        <v>1.77</v>
      </c>
      <c r="K12" s="145">
        <f t="shared" si="0"/>
        <v>1463.7899999999997</v>
      </c>
      <c r="L12" s="145">
        <f t="shared" si="1"/>
        <v>1463.7899999999997</v>
      </c>
      <c r="M12" s="104">
        <v>871</v>
      </c>
      <c r="N12" s="14" t="s">
        <v>20</v>
      </c>
      <c r="O12" s="14" t="s">
        <v>21</v>
      </c>
      <c r="P12" s="13">
        <v>5212</v>
      </c>
      <c r="Q12" s="15" t="s">
        <v>13</v>
      </c>
      <c r="R12" s="12" t="s">
        <v>8</v>
      </c>
      <c r="S12" s="7" t="s">
        <v>9</v>
      </c>
      <c r="T12" s="12" t="s">
        <v>10</v>
      </c>
      <c r="U12" s="12" t="s">
        <v>10</v>
      </c>
      <c r="V12" s="12" t="s">
        <v>10</v>
      </c>
      <c r="W12" s="20"/>
      <c r="X12" s="17" t="s">
        <v>295</v>
      </c>
      <c r="Y12" s="68"/>
      <c r="Z12" s="30"/>
      <c r="AA12" s="2"/>
      <c r="AB12" s="2"/>
      <c r="AC12" s="2"/>
      <c r="AD12" s="2"/>
    </row>
    <row r="13" spans="1:55" x14ac:dyDescent="0.25">
      <c r="A13" s="29" t="s">
        <v>151</v>
      </c>
      <c r="B13" s="4" t="s">
        <v>281</v>
      </c>
      <c r="C13" s="5">
        <v>7</v>
      </c>
      <c r="D13" s="18" t="s">
        <v>305</v>
      </c>
      <c r="E13" s="7">
        <v>653</v>
      </c>
      <c r="F13" s="7">
        <v>620</v>
      </c>
      <c r="G13" s="9">
        <v>694</v>
      </c>
      <c r="H13" s="10" t="s">
        <v>300</v>
      </c>
      <c r="I13" s="86">
        <v>3.6700000000000003E-2</v>
      </c>
      <c r="J13" s="25">
        <v>1.77</v>
      </c>
      <c r="K13" s="145">
        <f t="shared" si="0"/>
        <v>649.59</v>
      </c>
      <c r="L13" s="145">
        <f t="shared" si="1"/>
        <v>649.59</v>
      </c>
      <c r="M13" s="104">
        <v>205</v>
      </c>
      <c r="N13" s="14" t="s">
        <v>22</v>
      </c>
      <c r="O13" s="14" t="s">
        <v>23</v>
      </c>
      <c r="P13" s="13">
        <v>694</v>
      </c>
      <c r="Q13" s="15" t="s">
        <v>13</v>
      </c>
      <c r="R13" s="12" t="s">
        <v>8</v>
      </c>
      <c r="S13" s="7" t="s">
        <v>9</v>
      </c>
      <c r="T13" s="12" t="s">
        <v>10</v>
      </c>
      <c r="U13" s="12" t="s">
        <v>10</v>
      </c>
      <c r="V13" s="12" t="s">
        <v>10</v>
      </c>
      <c r="W13" s="12" t="s">
        <v>10</v>
      </c>
      <c r="X13" s="17" t="s">
        <v>295</v>
      </c>
      <c r="Y13" s="28"/>
      <c r="Z13" s="2"/>
      <c r="AA13" s="2"/>
      <c r="AB13" s="2"/>
      <c r="AC13" s="2"/>
      <c r="AD13" s="2"/>
    </row>
    <row r="14" spans="1:55" ht="51" x14ac:dyDescent="0.25">
      <c r="A14" s="29" t="s">
        <v>152</v>
      </c>
      <c r="B14" s="4" t="s">
        <v>281</v>
      </c>
      <c r="C14" s="5">
        <v>8</v>
      </c>
      <c r="D14" s="18" t="s">
        <v>306</v>
      </c>
      <c r="E14" s="7">
        <v>396</v>
      </c>
      <c r="F14" s="7">
        <v>620</v>
      </c>
      <c r="G14" s="9">
        <v>2877</v>
      </c>
      <c r="H14" s="10" t="s">
        <v>297</v>
      </c>
      <c r="I14" s="86">
        <v>0.2021</v>
      </c>
      <c r="J14" s="25">
        <v>1.77</v>
      </c>
      <c r="K14" s="145">
        <f t="shared" si="0"/>
        <v>3577.17</v>
      </c>
      <c r="L14" s="145">
        <f t="shared" si="1"/>
        <v>3577.17</v>
      </c>
      <c r="M14" s="104">
        <v>939</v>
      </c>
      <c r="N14" s="14" t="s">
        <v>26</v>
      </c>
      <c r="O14" s="14" t="s">
        <v>27</v>
      </c>
      <c r="P14" s="13">
        <v>2877</v>
      </c>
      <c r="Q14" s="15" t="s">
        <v>13</v>
      </c>
      <c r="R14" s="12" t="s">
        <v>8</v>
      </c>
      <c r="S14" s="7" t="s">
        <v>9</v>
      </c>
      <c r="T14" s="12" t="s">
        <v>10</v>
      </c>
      <c r="U14" s="12" t="s">
        <v>10</v>
      </c>
      <c r="V14" s="12" t="s">
        <v>10</v>
      </c>
      <c r="W14" s="22" t="s">
        <v>302</v>
      </c>
      <c r="X14" s="17" t="s">
        <v>295</v>
      </c>
      <c r="Y14" s="28"/>
      <c r="Z14" s="2"/>
      <c r="AA14" s="31"/>
      <c r="AB14" s="32"/>
      <c r="AC14" s="31"/>
      <c r="AD14" s="31"/>
    </row>
    <row r="15" spans="1:55" ht="51" x14ac:dyDescent="0.25">
      <c r="A15" s="29" t="s">
        <v>153</v>
      </c>
      <c r="B15" s="4" t="s">
        <v>281</v>
      </c>
      <c r="C15" s="5">
        <v>8</v>
      </c>
      <c r="D15" s="18" t="s">
        <v>307</v>
      </c>
      <c r="E15" s="7">
        <v>643</v>
      </c>
      <c r="F15" s="7">
        <v>620</v>
      </c>
      <c r="G15" s="9">
        <v>7391</v>
      </c>
      <c r="H15" s="10" t="s">
        <v>297</v>
      </c>
      <c r="I15" s="86">
        <v>0.1593</v>
      </c>
      <c r="J15" s="25">
        <v>1.77</v>
      </c>
      <c r="K15" s="145">
        <f t="shared" si="0"/>
        <v>2819.61</v>
      </c>
      <c r="L15" s="145">
        <f t="shared" si="1"/>
        <v>2819.61</v>
      </c>
      <c r="M15" s="104">
        <v>205</v>
      </c>
      <c r="N15" s="14" t="s">
        <v>28</v>
      </c>
      <c r="O15" s="14" t="s">
        <v>29</v>
      </c>
      <c r="P15" s="13">
        <v>7391</v>
      </c>
      <c r="Q15" s="15" t="s">
        <v>13</v>
      </c>
      <c r="R15" s="12" t="s">
        <v>8</v>
      </c>
      <c r="S15" s="7" t="s">
        <v>9</v>
      </c>
      <c r="T15" s="12" t="s">
        <v>10</v>
      </c>
      <c r="U15" s="12" t="s">
        <v>10</v>
      </c>
      <c r="V15" s="12" t="s">
        <v>10</v>
      </c>
      <c r="W15" s="22" t="s">
        <v>302</v>
      </c>
      <c r="X15" s="17" t="s">
        <v>295</v>
      </c>
      <c r="Y15" s="28"/>
      <c r="Z15" s="2"/>
      <c r="AA15" s="31"/>
      <c r="AB15" s="32"/>
      <c r="AC15" s="31"/>
      <c r="AD15" s="31"/>
    </row>
    <row r="16" spans="1:55" ht="21" customHeight="1" x14ac:dyDescent="0.25">
      <c r="A16" s="29" t="s">
        <v>154</v>
      </c>
      <c r="B16" s="4" t="s">
        <v>281</v>
      </c>
      <c r="C16" s="5">
        <v>9</v>
      </c>
      <c r="D16" s="18">
        <v>75</v>
      </c>
      <c r="E16" s="7">
        <v>761</v>
      </c>
      <c r="F16" s="7">
        <v>620</v>
      </c>
      <c r="G16" s="9">
        <v>719</v>
      </c>
      <c r="H16" s="10" t="s">
        <v>300</v>
      </c>
      <c r="I16" s="86">
        <v>0.22839999999999999</v>
      </c>
      <c r="J16" s="25">
        <v>1.77</v>
      </c>
      <c r="K16" s="145">
        <f t="shared" si="0"/>
        <v>4042.6800000000003</v>
      </c>
      <c r="L16" s="145">
        <f t="shared" si="1"/>
        <v>4042.6800000000003</v>
      </c>
      <c r="M16" s="104">
        <v>234</v>
      </c>
      <c r="N16" s="14" t="s">
        <v>16</v>
      </c>
      <c r="O16" s="14" t="s">
        <v>17</v>
      </c>
      <c r="P16" s="13">
        <v>4237</v>
      </c>
      <c r="Q16" s="15" t="s">
        <v>13</v>
      </c>
      <c r="R16" s="12" t="s">
        <v>14</v>
      </c>
      <c r="S16" s="7" t="s">
        <v>9</v>
      </c>
      <c r="T16" s="12" t="s">
        <v>10</v>
      </c>
      <c r="U16" s="12" t="s">
        <v>10</v>
      </c>
      <c r="V16" s="12" t="s">
        <v>10</v>
      </c>
      <c r="W16" s="20"/>
      <c r="X16" s="17" t="s">
        <v>295</v>
      </c>
      <c r="Y16" s="68"/>
      <c r="Z16" s="30"/>
      <c r="AA16" s="31"/>
      <c r="AB16" s="32"/>
      <c r="AC16" s="31"/>
      <c r="AD16" s="31"/>
    </row>
    <row r="17" spans="1:30" x14ac:dyDescent="0.25">
      <c r="A17" s="29" t="s">
        <v>155</v>
      </c>
      <c r="B17" s="4" t="s">
        <v>281</v>
      </c>
      <c r="C17" s="5">
        <v>9</v>
      </c>
      <c r="D17" s="18">
        <v>79</v>
      </c>
      <c r="E17" s="7">
        <v>761</v>
      </c>
      <c r="F17" s="7">
        <v>620</v>
      </c>
      <c r="G17" s="9">
        <v>2597</v>
      </c>
      <c r="H17" s="10" t="s">
        <v>300</v>
      </c>
      <c r="I17" s="86">
        <v>0.26040000000000002</v>
      </c>
      <c r="J17" s="25">
        <v>1.77</v>
      </c>
      <c r="K17" s="145">
        <f t="shared" si="0"/>
        <v>4609.0800000000008</v>
      </c>
      <c r="L17" s="145">
        <f t="shared" si="1"/>
        <v>4609.0800000000008</v>
      </c>
      <c r="M17" s="104">
        <v>199</v>
      </c>
      <c r="N17" s="14" t="s">
        <v>36</v>
      </c>
      <c r="O17" s="14" t="s">
        <v>35</v>
      </c>
      <c r="P17" s="13">
        <v>2597</v>
      </c>
      <c r="Q17" s="15" t="s">
        <v>13</v>
      </c>
      <c r="R17" s="12" t="s">
        <v>8</v>
      </c>
      <c r="S17" s="7" t="s">
        <v>9</v>
      </c>
      <c r="T17" s="12" t="s">
        <v>10</v>
      </c>
      <c r="U17" s="12" t="s">
        <v>10</v>
      </c>
      <c r="V17" s="12" t="s">
        <v>10</v>
      </c>
      <c r="W17" s="12"/>
      <c r="X17" s="17" t="s">
        <v>295</v>
      </c>
      <c r="Y17" s="28"/>
      <c r="Z17" s="2"/>
      <c r="AA17" s="2"/>
      <c r="AB17" s="2"/>
      <c r="AC17" s="2"/>
      <c r="AD17" s="2"/>
    </row>
    <row r="18" spans="1:30" x14ac:dyDescent="0.25">
      <c r="A18" s="29" t="s">
        <v>156</v>
      </c>
      <c r="B18" s="4" t="s">
        <v>281</v>
      </c>
      <c r="C18" s="5">
        <v>10</v>
      </c>
      <c r="D18" s="18" t="s">
        <v>309</v>
      </c>
      <c r="E18" s="7">
        <v>653</v>
      </c>
      <c r="F18" s="7">
        <v>653</v>
      </c>
      <c r="G18" s="9">
        <v>4913</v>
      </c>
      <c r="H18" s="10" t="s">
        <v>297</v>
      </c>
      <c r="I18" s="86">
        <v>0.1152</v>
      </c>
      <c r="J18" s="25">
        <v>1.77</v>
      </c>
      <c r="K18" s="145">
        <f t="shared" si="0"/>
        <v>2039.04</v>
      </c>
      <c r="L18" s="145">
        <f t="shared" si="1"/>
        <v>2039.04</v>
      </c>
      <c r="M18" s="104">
        <v>50</v>
      </c>
      <c r="N18" s="14" t="s">
        <v>43</v>
      </c>
      <c r="O18" s="14" t="s">
        <v>44</v>
      </c>
      <c r="P18" s="13">
        <v>4913</v>
      </c>
      <c r="Q18" s="15" t="s">
        <v>13</v>
      </c>
      <c r="R18" s="12" t="s">
        <v>8</v>
      </c>
      <c r="S18" s="7" t="s">
        <v>9</v>
      </c>
      <c r="T18" s="12" t="s">
        <v>10</v>
      </c>
      <c r="U18" s="12" t="s">
        <v>10</v>
      </c>
      <c r="V18" s="12" t="s">
        <v>10</v>
      </c>
      <c r="W18" s="12" t="s">
        <v>10</v>
      </c>
      <c r="X18" s="17" t="s">
        <v>295</v>
      </c>
      <c r="Y18" s="28"/>
      <c r="Z18" s="2"/>
      <c r="AA18" s="2"/>
      <c r="AB18" s="2"/>
      <c r="AC18" s="2"/>
      <c r="AD18" s="2"/>
    </row>
    <row r="19" spans="1:30" x14ac:dyDescent="0.25">
      <c r="A19" s="29" t="s">
        <v>157</v>
      </c>
      <c r="B19" s="4" t="s">
        <v>281</v>
      </c>
      <c r="C19" s="5">
        <v>11</v>
      </c>
      <c r="D19" s="18" t="s">
        <v>310</v>
      </c>
      <c r="E19" s="7">
        <v>819</v>
      </c>
      <c r="F19" s="7">
        <v>620</v>
      </c>
      <c r="G19" s="9">
        <v>597</v>
      </c>
      <c r="H19" s="10" t="s">
        <v>297</v>
      </c>
      <c r="I19" s="86">
        <v>0.19750000000000001</v>
      </c>
      <c r="J19" s="25">
        <v>1.77</v>
      </c>
      <c r="K19" s="145">
        <f t="shared" si="0"/>
        <v>3495.7500000000005</v>
      </c>
      <c r="L19" s="145">
        <f t="shared" si="1"/>
        <v>3495.7500000000005</v>
      </c>
      <c r="M19" s="104">
        <v>207</v>
      </c>
      <c r="N19" s="14" t="s">
        <v>46</v>
      </c>
      <c r="O19" s="14" t="s">
        <v>47</v>
      </c>
      <c r="P19" s="13">
        <v>597</v>
      </c>
      <c r="Q19" s="15" t="s">
        <v>7</v>
      </c>
      <c r="R19" s="12" t="s">
        <v>8</v>
      </c>
      <c r="S19" s="23" t="s">
        <v>9</v>
      </c>
      <c r="T19" s="12" t="s">
        <v>10</v>
      </c>
      <c r="U19" s="12" t="s">
        <v>10</v>
      </c>
      <c r="V19" s="12" t="s">
        <v>10</v>
      </c>
      <c r="W19" s="16" t="s">
        <v>296</v>
      </c>
      <c r="X19" s="17" t="s">
        <v>295</v>
      </c>
      <c r="Y19" s="74"/>
      <c r="Z19" s="2"/>
      <c r="AA19" s="2"/>
      <c r="AB19" s="2"/>
      <c r="AC19" s="2"/>
      <c r="AD19" s="2"/>
    </row>
    <row r="20" spans="1:30" x14ac:dyDescent="0.25">
      <c r="A20" s="29" t="s">
        <v>231</v>
      </c>
      <c r="B20" s="4" t="s">
        <v>281</v>
      </c>
      <c r="C20" s="5">
        <v>11</v>
      </c>
      <c r="D20" s="18" t="s">
        <v>311</v>
      </c>
      <c r="E20" s="7">
        <v>819</v>
      </c>
      <c r="F20" s="7">
        <v>620</v>
      </c>
      <c r="G20" s="9">
        <v>65</v>
      </c>
      <c r="H20" s="10" t="s">
        <v>297</v>
      </c>
      <c r="I20" s="86">
        <v>0.19750000000000001</v>
      </c>
      <c r="J20" s="25">
        <v>1.77</v>
      </c>
      <c r="K20" s="145">
        <f t="shared" si="0"/>
        <v>3495.7500000000005</v>
      </c>
      <c r="L20" s="145">
        <f t="shared" si="1"/>
        <v>3495.7500000000005</v>
      </c>
      <c r="M20" s="104">
        <v>53</v>
      </c>
      <c r="N20" s="14" t="s">
        <v>69</v>
      </c>
      <c r="O20" s="14" t="s">
        <v>70</v>
      </c>
      <c r="P20" s="13">
        <v>65</v>
      </c>
      <c r="Q20" s="15" t="s">
        <v>13</v>
      </c>
      <c r="R20" s="12" t="s">
        <v>8</v>
      </c>
      <c r="S20" s="23" t="s">
        <v>9</v>
      </c>
      <c r="T20" s="12" t="s">
        <v>10</v>
      </c>
      <c r="U20" s="12" t="s">
        <v>10</v>
      </c>
      <c r="V20" s="12" t="s">
        <v>10</v>
      </c>
      <c r="W20" s="16" t="s">
        <v>296</v>
      </c>
      <c r="X20" s="17" t="s">
        <v>295</v>
      </c>
      <c r="Y20" s="68"/>
      <c r="Z20" s="30"/>
      <c r="AA20" s="2"/>
      <c r="AB20" s="2"/>
      <c r="AC20" s="2"/>
      <c r="AD20" s="2"/>
    </row>
    <row r="21" spans="1:30" x14ac:dyDescent="0.25">
      <c r="A21" s="29" t="s">
        <v>232</v>
      </c>
      <c r="B21" s="4" t="s">
        <v>281</v>
      </c>
      <c r="C21" s="5">
        <v>11</v>
      </c>
      <c r="D21" s="18" t="s">
        <v>312</v>
      </c>
      <c r="E21" s="7">
        <v>819</v>
      </c>
      <c r="F21" s="7">
        <v>620</v>
      </c>
      <c r="G21" s="9">
        <v>939</v>
      </c>
      <c r="H21" s="10" t="s">
        <v>297</v>
      </c>
      <c r="I21" s="86">
        <v>0.19750000000000001</v>
      </c>
      <c r="J21" s="25">
        <v>1.77</v>
      </c>
      <c r="K21" s="145">
        <f t="shared" si="0"/>
        <v>3495.7500000000005</v>
      </c>
      <c r="L21" s="145">
        <f t="shared" si="1"/>
        <v>3495.7500000000005</v>
      </c>
      <c r="M21" s="104">
        <v>53</v>
      </c>
      <c r="N21" s="14" t="s">
        <v>71</v>
      </c>
      <c r="O21" s="14" t="s">
        <v>70</v>
      </c>
      <c r="P21" s="13">
        <v>939</v>
      </c>
      <c r="Q21" s="15" t="s">
        <v>13</v>
      </c>
      <c r="R21" s="12" t="s">
        <v>8</v>
      </c>
      <c r="S21" s="23" t="s">
        <v>9</v>
      </c>
      <c r="T21" s="12" t="s">
        <v>10</v>
      </c>
      <c r="U21" s="12" t="s">
        <v>10</v>
      </c>
      <c r="V21" s="12" t="s">
        <v>10</v>
      </c>
      <c r="W21" s="16" t="s">
        <v>296</v>
      </c>
      <c r="X21" s="17" t="s">
        <v>295</v>
      </c>
      <c r="Y21" s="68"/>
      <c r="Z21" s="30"/>
      <c r="AA21" s="2"/>
      <c r="AB21" s="2"/>
      <c r="AC21" s="2"/>
      <c r="AD21" s="2"/>
    </row>
    <row r="22" spans="1:30" x14ac:dyDescent="0.25">
      <c r="A22" s="29" t="s">
        <v>233</v>
      </c>
      <c r="B22" s="4" t="s">
        <v>281</v>
      </c>
      <c r="C22" s="5">
        <v>12</v>
      </c>
      <c r="D22" s="18" t="s">
        <v>573</v>
      </c>
      <c r="E22" s="7">
        <v>700</v>
      </c>
      <c r="F22" s="7">
        <v>620</v>
      </c>
      <c r="G22" s="9"/>
      <c r="H22" s="10" t="s">
        <v>297</v>
      </c>
      <c r="I22" s="86">
        <v>0.17949999999999999</v>
      </c>
      <c r="J22" s="25">
        <v>1.77</v>
      </c>
      <c r="K22" s="145">
        <f t="shared" si="0"/>
        <v>3177.1499999999996</v>
      </c>
      <c r="L22" s="145">
        <f t="shared" si="1"/>
        <v>3177.1499999999996</v>
      </c>
      <c r="M22" s="104"/>
      <c r="N22" s="14"/>
      <c r="O22" s="14"/>
      <c r="P22" s="13"/>
      <c r="Q22" s="15"/>
      <c r="R22" s="12"/>
      <c r="S22" s="23" t="s">
        <v>9</v>
      </c>
      <c r="T22" s="12"/>
      <c r="U22" s="12"/>
      <c r="V22" s="12"/>
      <c r="W22" s="16"/>
      <c r="X22" s="17" t="s">
        <v>295</v>
      </c>
      <c r="Y22" s="68"/>
      <c r="Z22" s="30"/>
      <c r="AA22" s="2"/>
      <c r="AB22" s="2"/>
      <c r="AC22" s="2"/>
      <c r="AD22" s="2"/>
    </row>
    <row r="23" spans="1:30" x14ac:dyDescent="0.25">
      <c r="A23" s="29" t="s">
        <v>234</v>
      </c>
      <c r="B23" s="4" t="s">
        <v>281</v>
      </c>
      <c r="C23" s="5">
        <v>12</v>
      </c>
      <c r="D23" s="18" t="s">
        <v>665</v>
      </c>
      <c r="E23" s="7">
        <v>664</v>
      </c>
      <c r="F23" s="7">
        <v>620</v>
      </c>
      <c r="G23" s="9"/>
      <c r="H23" s="10" t="s">
        <v>297</v>
      </c>
      <c r="I23" s="86">
        <v>0.16869999999999999</v>
      </c>
      <c r="J23" s="25">
        <v>1.77</v>
      </c>
      <c r="K23" s="145">
        <f t="shared" si="0"/>
        <v>2985.9900000000002</v>
      </c>
      <c r="L23" s="145">
        <f t="shared" si="1"/>
        <v>2985.9900000000002</v>
      </c>
      <c r="M23" s="104"/>
      <c r="N23" s="14"/>
      <c r="O23" s="14"/>
      <c r="P23" s="13"/>
      <c r="Q23" s="15"/>
      <c r="R23" s="12"/>
      <c r="S23" s="23" t="s">
        <v>9</v>
      </c>
      <c r="T23" s="12"/>
      <c r="U23" s="12"/>
      <c r="V23" s="12"/>
      <c r="W23" s="16"/>
      <c r="X23" s="17" t="s">
        <v>295</v>
      </c>
      <c r="Y23" s="68"/>
      <c r="Z23" s="30"/>
      <c r="AA23" s="2"/>
      <c r="AB23" s="2"/>
      <c r="AC23" s="2"/>
      <c r="AD23" s="2"/>
    </row>
    <row r="24" spans="1:30" x14ac:dyDescent="0.25">
      <c r="A24" s="29" t="s">
        <v>235</v>
      </c>
      <c r="B24" s="4" t="s">
        <v>281</v>
      </c>
      <c r="C24" s="5">
        <v>12</v>
      </c>
      <c r="D24" s="18" t="s">
        <v>666</v>
      </c>
      <c r="E24" s="7">
        <v>643</v>
      </c>
      <c r="F24" s="7">
        <v>620</v>
      </c>
      <c r="G24" s="9"/>
      <c r="H24" s="10" t="s">
        <v>297</v>
      </c>
      <c r="I24" s="86">
        <v>0.73909999999999998</v>
      </c>
      <c r="J24" s="25">
        <v>1.77</v>
      </c>
      <c r="K24" s="145">
        <f t="shared" si="0"/>
        <v>13082.07</v>
      </c>
      <c r="L24" s="145">
        <f t="shared" si="1"/>
        <v>13082.07</v>
      </c>
      <c r="M24" s="104"/>
      <c r="N24" s="14"/>
      <c r="O24" s="14"/>
      <c r="P24" s="13"/>
      <c r="Q24" s="15"/>
      <c r="R24" s="12"/>
      <c r="S24" s="23" t="s">
        <v>9</v>
      </c>
      <c r="T24" s="12"/>
      <c r="U24" s="12"/>
      <c r="V24" s="12"/>
      <c r="W24" s="16"/>
      <c r="X24" s="17" t="s">
        <v>295</v>
      </c>
      <c r="Y24" s="68"/>
      <c r="Z24" s="30"/>
      <c r="AA24" s="2"/>
      <c r="AB24" s="2"/>
      <c r="AC24" s="2"/>
      <c r="AD24" s="2"/>
    </row>
    <row r="25" spans="1:30" x14ac:dyDescent="0.25">
      <c r="A25" s="29" t="s">
        <v>236</v>
      </c>
      <c r="B25" s="4" t="s">
        <v>281</v>
      </c>
      <c r="C25" s="5">
        <v>12</v>
      </c>
      <c r="D25" s="18" t="s">
        <v>667</v>
      </c>
      <c r="E25" s="7">
        <v>664</v>
      </c>
      <c r="F25" s="7">
        <v>620</v>
      </c>
      <c r="G25" s="9"/>
      <c r="H25" s="10" t="s">
        <v>297</v>
      </c>
      <c r="I25" s="86">
        <v>0.10829999999999999</v>
      </c>
      <c r="J25" s="25">
        <v>1.77</v>
      </c>
      <c r="K25" s="145">
        <f t="shared" si="0"/>
        <v>1916.91</v>
      </c>
      <c r="L25" s="145">
        <f t="shared" si="1"/>
        <v>1916.91</v>
      </c>
      <c r="M25" s="104"/>
      <c r="N25" s="14"/>
      <c r="O25" s="14"/>
      <c r="P25" s="13"/>
      <c r="Q25" s="15"/>
      <c r="R25" s="12"/>
      <c r="S25" s="23" t="s">
        <v>9</v>
      </c>
      <c r="T25" s="12"/>
      <c r="U25" s="12"/>
      <c r="V25" s="12"/>
      <c r="W25" s="16"/>
      <c r="X25" s="17" t="s">
        <v>295</v>
      </c>
      <c r="Y25" s="68"/>
      <c r="Z25" s="30"/>
      <c r="AA25" s="2"/>
      <c r="AB25" s="2"/>
      <c r="AC25" s="2"/>
      <c r="AD25" s="2"/>
    </row>
    <row r="26" spans="1:30" x14ac:dyDescent="0.25">
      <c r="A26" s="29" t="s">
        <v>158</v>
      </c>
      <c r="B26" s="4" t="s">
        <v>281</v>
      </c>
      <c r="C26" s="5">
        <v>12</v>
      </c>
      <c r="D26" s="18" t="s">
        <v>668</v>
      </c>
      <c r="E26" s="7">
        <v>675</v>
      </c>
      <c r="F26" s="7">
        <v>620</v>
      </c>
      <c r="G26" s="9"/>
      <c r="H26" s="10" t="s">
        <v>297</v>
      </c>
      <c r="I26" s="120">
        <v>0.52400000000000002</v>
      </c>
      <c r="J26" s="25">
        <v>1.77</v>
      </c>
      <c r="K26" s="145">
        <f t="shared" si="0"/>
        <v>9274.8000000000011</v>
      </c>
      <c r="L26" s="145">
        <f t="shared" si="1"/>
        <v>9274.8000000000011</v>
      </c>
      <c r="M26" s="104"/>
      <c r="N26" s="14"/>
      <c r="O26" s="14"/>
      <c r="P26" s="13"/>
      <c r="Q26" s="15"/>
      <c r="R26" s="12"/>
      <c r="S26" s="23" t="s">
        <v>9</v>
      </c>
      <c r="T26" s="12"/>
      <c r="U26" s="12"/>
      <c r="V26" s="12"/>
      <c r="W26" s="16"/>
      <c r="X26" s="17" t="s">
        <v>295</v>
      </c>
      <c r="Y26" s="68"/>
      <c r="Z26" s="30"/>
      <c r="AA26" s="2"/>
      <c r="AB26" s="2"/>
      <c r="AC26" s="2"/>
      <c r="AD26" s="2"/>
    </row>
    <row r="27" spans="1:30" x14ac:dyDescent="0.25">
      <c r="A27" s="29" t="s">
        <v>237</v>
      </c>
      <c r="B27" s="4" t="s">
        <v>281</v>
      </c>
      <c r="C27" s="5">
        <v>12</v>
      </c>
      <c r="D27" s="18" t="s">
        <v>669</v>
      </c>
      <c r="E27" s="7">
        <v>675</v>
      </c>
      <c r="F27" s="7">
        <v>620</v>
      </c>
      <c r="G27" s="9"/>
      <c r="H27" s="10" t="s">
        <v>297</v>
      </c>
      <c r="I27" s="86">
        <v>6.5500000000000003E-2</v>
      </c>
      <c r="J27" s="25">
        <v>1.77</v>
      </c>
      <c r="K27" s="145">
        <f t="shared" si="0"/>
        <v>1159.3500000000001</v>
      </c>
      <c r="L27" s="145">
        <f t="shared" si="1"/>
        <v>1159.3500000000001</v>
      </c>
      <c r="M27" s="104"/>
      <c r="N27" s="14"/>
      <c r="O27" s="14"/>
      <c r="P27" s="13"/>
      <c r="Q27" s="15"/>
      <c r="R27" s="12"/>
      <c r="S27" s="23" t="s">
        <v>9</v>
      </c>
      <c r="T27" s="12"/>
      <c r="U27" s="12"/>
      <c r="V27" s="12"/>
      <c r="W27" s="16"/>
      <c r="X27" s="17" t="s">
        <v>295</v>
      </c>
      <c r="Y27" s="68"/>
      <c r="Z27" s="30"/>
      <c r="AA27" s="2"/>
      <c r="AB27" s="2"/>
      <c r="AC27" s="2"/>
      <c r="AD27" s="2"/>
    </row>
    <row r="28" spans="1:30" x14ac:dyDescent="0.25">
      <c r="A28" s="29" t="s">
        <v>238</v>
      </c>
      <c r="B28" s="4" t="s">
        <v>281</v>
      </c>
      <c r="C28" s="5">
        <v>13</v>
      </c>
      <c r="D28" s="18" t="s">
        <v>670</v>
      </c>
      <c r="E28" s="7">
        <v>664</v>
      </c>
      <c r="F28" s="7">
        <v>620</v>
      </c>
      <c r="G28" s="9"/>
      <c r="H28" s="10" t="s">
        <v>297</v>
      </c>
      <c r="I28" s="120">
        <v>0.76500000000000001</v>
      </c>
      <c r="J28" s="25">
        <v>1.77</v>
      </c>
      <c r="K28" s="145">
        <f t="shared" si="0"/>
        <v>13540.5</v>
      </c>
      <c r="L28" s="145">
        <f t="shared" si="1"/>
        <v>13540.5</v>
      </c>
      <c r="M28" s="104"/>
      <c r="N28" s="14"/>
      <c r="O28" s="14"/>
      <c r="P28" s="13"/>
      <c r="Q28" s="15"/>
      <c r="R28" s="12"/>
      <c r="S28" s="23" t="s">
        <v>9</v>
      </c>
      <c r="T28" s="12"/>
      <c r="U28" s="12"/>
      <c r="V28" s="12"/>
      <c r="W28" s="16"/>
      <c r="X28" s="17" t="s">
        <v>295</v>
      </c>
      <c r="Y28" s="68"/>
      <c r="Z28" s="30"/>
      <c r="AA28" s="2"/>
      <c r="AB28" s="2"/>
      <c r="AC28" s="2"/>
      <c r="AD28" s="2"/>
    </row>
    <row r="29" spans="1:30" x14ac:dyDescent="0.25">
      <c r="A29" s="29" t="s">
        <v>239</v>
      </c>
      <c r="B29" s="4" t="s">
        <v>281</v>
      </c>
      <c r="C29" s="5">
        <v>14</v>
      </c>
      <c r="D29" s="18" t="s">
        <v>671</v>
      </c>
      <c r="E29" s="7">
        <v>606</v>
      </c>
      <c r="F29" s="7">
        <v>653</v>
      </c>
      <c r="G29" s="9"/>
      <c r="H29" s="10" t="s">
        <v>297</v>
      </c>
      <c r="I29" s="86">
        <v>0.29959999999999998</v>
      </c>
      <c r="J29" s="25">
        <v>1.77</v>
      </c>
      <c r="K29" s="145">
        <f t="shared" si="0"/>
        <v>5302.92</v>
      </c>
      <c r="L29" s="145">
        <f t="shared" si="1"/>
        <v>5302.92</v>
      </c>
      <c r="M29" s="104"/>
      <c r="N29" s="14"/>
      <c r="O29" s="14"/>
      <c r="P29" s="13"/>
      <c r="Q29" s="15"/>
      <c r="R29" s="12"/>
      <c r="S29" s="7" t="s">
        <v>9</v>
      </c>
      <c r="T29" s="12"/>
      <c r="U29" s="12"/>
      <c r="V29" s="12"/>
      <c r="W29" s="16" t="s">
        <v>296</v>
      </c>
      <c r="X29" s="17" t="s">
        <v>295</v>
      </c>
      <c r="Y29" s="68"/>
      <c r="Z29" s="30"/>
      <c r="AA29" s="2"/>
      <c r="AB29" s="2"/>
      <c r="AC29" s="2"/>
      <c r="AD29" s="2"/>
    </row>
    <row r="30" spans="1:30" x14ac:dyDescent="0.25">
      <c r="A30" s="29" t="s">
        <v>240</v>
      </c>
      <c r="B30" s="4" t="s">
        <v>281</v>
      </c>
      <c r="C30" s="5">
        <v>15</v>
      </c>
      <c r="D30" s="18" t="s">
        <v>314</v>
      </c>
      <c r="E30" s="7">
        <v>746</v>
      </c>
      <c r="F30" s="7">
        <v>653</v>
      </c>
      <c r="G30" s="9">
        <v>5755</v>
      </c>
      <c r="H30" s="10" t="s">
        <v>297</v>
      </c>
      <c r="I30" s="86">
        <v>0.13009999999999999</v>
      </c>
      <c r="J30" s="25">
        <v>1.77</v>
      </c>
      <c r="K30" s="145">
        <f t="shared" si="0"/>
        <v>2302.77</v>
      </c>
      <c r="L30" s="145">
        <f t="shared" si="1"/>
        <v>2302.77</v>
      </c>
      <c r="M30" s="104">
        <v>53</v>
      </c>
      <c r="N30" s="14" t="s">
        <v>72</v>
      </c>
      <c r="O30" s="14" t="s">
        <v>48</v>
      </c>
      <c r="P30" s="13">
        <v>6657</v>
      </c>
      <c r="Q30" s="15" t="s">
        <v>13</v>
      </c>
      <c r="R30" s="12" t="s">
        <v>25</v>
      </c>
      <c r="S30" s="7" t="s">
        <v>9</v>
      </c>
      <c r="T30" s="12" t="s">
        <v>10</v>
      </c>
      <c r="U30" s="12" t="s">
        <v>10</v>
      </c>
      <c r="V30" s="12" t="s">
        <v>10</v>
      </c>
      <c r="W30" s="20"/>
      <c r="X30" s="17" t="s">
        <v>295</v>
      </c>
      <c r="Y30" s="68"/>
      <c r="Z30" s="30"/>
      <c r="AA30" s="2"/>
      <c r="AB30" s="2"/>
      <c r="AC30" s="2"/>
      <c r="AD30" s="2"/>
    </row>
    <row r="31" spans="1:30" x14ac:dyDescent="0.25">
      <c r="A31" s="29" t="s">
        <v>159</v>
      </c>
      <c r="B31" s="4" t="s">
        <v>281</v>
      </c>
      <c r="C31" s="53">
        <v>16</v>
      </c>
      <c r="D31" s="18" t="s">
        <v>315</v>
      </c>
      <c r="E31" s="7">
        <v>709</v>
      </c>
      <c r="F31" s="7">
        <v>778</v>
      </c>
      <c r="G31" s="9">
        <v>5197</v>
      </c>
      <c r="H31" s="10" t="s">
        <v>297</v>
      </c>
      <c r="I31" s="86">
        <v>0.40250000000000002</v>
      </c>
      <c r="J31" s="25">
        <v>1.77</v>
      </c>
      <c r="K31" s="145">
        <f t="shared" si="0"/>
        <v>7124.2500000000009</v>
      </c>
      <c r="L31" s="145">
        <f t="shared" si="1"/>
        <v>7124.2500000000009</v>
      </c>
      <c r="M31" s="104">
        <v>53</v>
      </c>
      <c r="N31" s="14" t="s">
        <v>73</v>
      </c>
      <c r="O31" s="14" t="s">
        <v>74</v>
      </c>
      <c r="P31" s="13">
        <v>5197</v>
      </c>
      <c r="Q31" s="15" t="s">
        <v>13</v>
      </c>
      <c r="R31" s="12" t="s">
        <v>8</v>
      </c>
      <c r="S31" s="23" t="s">
        <v>9</v>
      </c>
      <c r="T31" s="12" t="s">
        <v>10</v>
      </c>
      <c r="U31" s="12" t="s">
        <v>10</v>
      </c>
      <c r="V31" s="12" t="s">
        <v>10</v>
      </c>
      <c r="W31" s="16" t="s">
        <v>296</v>
      </c>
      <c r="X31" s="17" t="s">
        <v>295</v>
      </c>
      <c r="Y31" s="68"/>
      <c r="Z31" s="30"/>
      <c r="AA31" s="2"/>
      <c r="AB31" s="2"/>
      <c r="AC31" s="2"/>
      <c r="AD31" s="2"/>
    </row>
    <row r="32" spans="1:30" x14ac:dyDescent="0.25">
      <c r="A32" s="29" t="s">
        <v>160</v>
      </c>
      <c r="B32" s="4" t="s">
        <v>281</v>
      </c>
      <c r="C32" s="53">
        <v>16</v>
      </c>
      <c r="D32" s="18" t="s">
        <v>317</v>
      </c>
      <c r="E32" s="7">
        <v>709</v>
      </c>
      <c r="F32" s="7">
        <v>778</v>
      </c>
      <c r="G32" s="9">
        <v>8877</v>
      </c>
      <c r="H32" s="10" t="s">
        <v>297</v>
      </c>
      <c r="I32" s="86">
        <v>0.1928</v>
      </c>
      <c r="J32" s="25">
        <v>1.77</v>
      </c>
      <c r="K32" s="145">
        <f t="shared" si="0"/>
        <v>3412.56</v>
      </c>
      <c r="L32" s="145">
        <f t="shared" si="1"/>
        <v>3412.56</v>
      </c>
      <c r="M32" s="104">
        <v>53</v>
      </c>
      <c r="N32" s="14" t="s">
        <v>75</v>
      </c>
      <c r="O32" s="14" t="s">
        <v>48</v>
      </c>
      <c r="P32" s="13">
        <v>8877</v>
      </c>
      <c r="Q32" s="15" t="s">
        <v>13</v>
      </c>
      <c r="R32" s="12" t="s">
        <v>8</v>
      </c>
      <c r="S32" s="23" t="s">
        <v>9</v>
      </c>
      <c r="T32" s="12" t="s">
        <v>10</v>
      </c>
      <c r="U32" s="12" t="s">
        <v>10</v>
      </c>
      <c r="V32" s="12" t="s">
        <v>10</v>
      </c>
      <c r="W32" s="16" t="s">
        <v>296</v>
      </c>
      <c r="X32" s="17" t="s">
        <v>295</v>
      </c>
      <c r="Y32" s="68"/>
      <c r="Z32" s="30"/>
      <c r="AA32" s="2"/>
      <c r="AB32" s="2"/>
      <c r="AC32" s="2"/>
      <c r="AD32" s="2"/>
    </row>
    <row r="33" spans="1:30" x14ac:dyDescent="0.25">
      <c r="A33" s="29" t="s">
        <v>161</v>
      </c>
      <c r="B33" s="4" t="s">
        <v>281</v>
      </c>
      <c r="C33" s="53">
        <v>16</v>
      </c>
      <c r="D33" s="18" t="s">
        <v>316</v>
      </c>
      <c r="E33" s="7">
        <v>653</v>
      </c>
      <c r="F33" s="7">
        <v>653</v>
      </c>
      <c r="G33" s="9">
        <v>6136</v>
      </c>
      <c r="H33" s="10" t="s">
        <v>297</v>
      </c>
      <c r="I33" s="86">
        <v>9.74E-2</v>
      </c>
      <c r="J33" s="25">
        <v>1.77</v>
      </c>
      <c r="K33" s="145">
        <f t="shared" si="0"/>
        <v>1723.98</v>
      </c>
      <c r="L33" s="145">
        <f t="shared" si="1"/>
        <v>1723.98</v>
      </c>
      <c r="M33" s="104">
        <v>53</v>
      </c>
      <c r="N33" s="14" t="s">
        <v>76</v>
      </c>
      <c r="O33" s="14" t="s">
        <v>48</v>
      </c>
      <c r="P33" s="13">
        <v>6136</v>
      </c>
      <c r="Q33" s="15" t="s">
        <v>13</v>
      </c>
      <c r="R33" s="12" t="s">
        <v>8</v>
      </c>
      <c r="S33" s="23" t="s">
        <v>9</v>
      </c>
      <c r="T33" s="12" t="s">
        <v>10</v>
      </c>
      <c r="U33" s="12" t="s">
        <v>10</v>
      </c>
      <c r="V33" s="12" t="s">
        <v>10</v>
      </c>
      <c r="W33" s="20"/>
      <c r="X33" s="17" t="s">
        <v>295</v>
      </c>
      <c r="Y33" s="68"/>
      <c r="Z33" s="30"/>
      <c r="AA33" s="2"/>
      <c r="AB33" s="2"/>
      <c r="AC33" s="2"/>
      <c r="AD33" s="2"/>
    </row>
    <row r="34" spans="1:30" x14ac:dyDescent="0.25">
      <c r="A34" s="29" t="s">
        <v>162</v>
      </c>
      <c r="B34" s="4" t="s">
        <v>281</v>
      </c>
      <c r="C34" s="72">
        <v>17</v>
      </c>
      <c r="D34" s="18" t="s">
        <v>318</v>
      </c>
      <c r="E34" s="7">
        <v>679</v>
      </c>
      <c r="F34" s="7">
        <v>653</v>
      </c>
      <c r="G34" s="9">
        <v>10776</v>
      </c>
      <c r="H34" s="10" t="s">
        <v>297</v>
      </c>
      <c r="I34" s="86">
        <v>7.4399999999999994E-2</v>
      </c>
      <c r="J34" s="25">
        <v>1.77</v>
      </c>
      <c r="K34" s="145">
        <f t="shared" si="0"/>
        <v>1316.8799999999999</v>
      </c>
      <c r="L34" s="145">
        <f t="shared" si="1"/>
        <v>1316.8799999999999</v>
      </c>
      <c r="M34" s="104">
        <v>53</v>
      </c>
      <c r="N34" s="14" t="s">
        <v>77</v>
      </c>
      <c r="O34" s="14" t="s">
        <v>48</v>
      </c>
      <c r="P34" s="13">
        <v>10776</v>
      </c>
      <c r="Q34" s="15" t="s">
        <v>13</v>
      </c>
      <c r="R34" s="12" t="s">
        <v>8</v>
      </c>
      <c r="S34" s="23" t="s">
        <v>9</v>
      </c>
      <c r="T34" s="12" t="s">
        <v>10</v>
      </c>
      <c r="U34" s="12" t="s">
        <v>10</v>
      </c>
      <c r="V34" s="12" t="s">
        <v>10</v>
      </c>
      <c r="W34" s="20"/>
      <c r="X34" s="17" t="s">
        <v>295</v>
      </c>
      <c r="Y34" s="68"/>
      <c r="Z34" s="30"/>
      <c r="AA34" s="2"/>
      <c r="AB34" s="2"/>
      <c r="AC34" s="2"/>
      <c r="AD34" s="2"/>
    </row>
    <row r="35" spans="1:30" x14ac:dyDescent="0.25">
      <c r="A35" s="29" t="s">
        <v>241</v>
      </c>
      <c r="B35" s="4" t="s">
        <v>281</v>
      </c>
      <c r="C35" s="72">
        <v>17</v>
      </c>
      <c r="D35" s="18">
        <v>1261</v>
      </c>
      <c r="E35" s="7">
        <v>653</v>
      </c>
      <c r="F35" s="7">
        <v>653</v>
      </c>
      <c r="G35" s="9">
        <v>414</v>
      </c>
      <c r="H35" s="10" t="s">
        <v>297</v>
      </c>
      <c r="I35" s="86">
        <v>0.4617</v>
      </c>
      <c r="J35" s="25">
        <v>1.77</v>
      </c>
      <c r="K35" s="145">
        <f t="shared" si="0"/>
        <v>8172.0899999999992</v>
      </c>
      <c r="L35" s="145">
        <f t="shared" si="1"/>
        <v>8172.0899999999992</v>
      </c>
      <c r="M35" s="104">
        <v>53</v>
      </c>
      <c r="N35" s="14" t="s">
        <v>78</v>
      </c>
      <c r="O35" s="14" t="s">
        <v>70</v>
      </c>
      <c r="P35" s="13">
        <v>414</v>
      </c>
      <c r="Q35" s="15" t="s">
        <v>13</v>
      </c>
      <c r="R35" s="12" t="s">
        <v>8</v>
      </c>
      <c r="S35" s="23" t="s">
        <v>9</v>
      </c>
      <c r="T35" s="12" t="s">
        <v>10</v>
      </c>
      <c r="U35" s="12" t="s">
        <v>10</v>
      </c>
      <c r="V35" s="12" t="s">
        <v>10</v>
      </c>
      <c r="W35" s="16" t="s">
        <v>296</v>
      </c>
      <c r="X35" s="17" t="s">
        <v>295</v>
      </c>
      <c r="Y35" s="68"/>
      <c r="Z35" s="30"/>
      <c r="AA35" s="2"/>
      <c r="AB35" s="2"/>
      <c r="AC35" s="2"/>
      <c r="AD35" s="2"/>
    </row>
    <row r="36" spans="1:30" x14ac:dyDescent="0.25">
      <c r="A36" s="29" t="s">
        <v>242</v>
      </c>
      <c r="B36" s="4" t="s">
        <v>281</v>
      </c>
      <c r="C36" s="5">
        <v>18</v>
      </c>
      <c r="D36" s="18" t="s">
        <v>319</v>
      </c>
      <c r="E36" s="7">
        <v>746</v>
      </c>
      <c r="F36" s="7">
        <v>653</v>
      </c>
      <c r="G36" s="19">
        <v>7409</v>
      </c>
      <c r="H36" s="10" t="s">
        <v>297</v>
      </c>
      <c r="I36" s="86">
        <v>0.1545</v>
      </c>
      <c r="J36" s="25">
        <v>1.77</v>
      </c>
      <c r="K36" s="145">
        <f t="shared" si="0"/>
        <v>2734.65</v>
      </c>
      <c r="L36" s="145">
        <f t="shared" si="1"/>
        <v>2734.65</v>
      </c>
      <c r="M36" s="104">
        <v>53</v>
      </c>
      <c r="N36" s="14" t="s">
        <v>79</v>
      </c>
      <c r="O36" s="14" t="s">
        <v>50</v>
      </c>
      <c r="P36" s="13">
        <v>7409</v>
      </c>
      <c r="Q36" s="15" t="s">
        <v>13</v>
      </c>
      <c r="R36" s="12" t="s">
        <v>8</v>
      </c>
      <c r="S36" s="23" t="s">
        <v>9</v>
      </c>
      <c r="T36" s="12" t="s">
        <v>10</v>
      </c>
      <c r="U36" s="12" t="s">
        <v>10</v>
      </c>
      <c r="V36" s="12" t="s">
        <v>10</v>
      </c>
      <c r="W36" s="16" t="s">
        <v>296</v>
      </c>
      <c r="X36" s="17" t="s">
        <v>295</v>
      </c>
      <c r="Y36" s="68"/>
      <c r="Z36" s="30"/>
      <c r="AA36" s="2"/>
      <c r="AB36" s="2"/>
      <c r="AC36" s="2"/>
      <c r="AD36" s="2"/>
    </row>
    <row r="37" spans="1:30" ht="18.75" customHeight="1" x14ac:dyDescent="0.25">
      <c r="A37" s="29" t="s">
        <v>243</v>
      </c>
      <c r="B37" s="4" t="s">
        <v>281</v>
      </c>
      <c r="C37" s="5">
        <v>18</v>
      </c>
      <c r="D37" s="18" t="s">
        <v>320</v>
      </c>
      <c r="E37" s="7">
        <v>653</v>
      </c>
      <c r="F37" s="7">
        <v>653</v>
      </c>
      <c r="G37" s="9">
        <v>5755</v>
      </c>
      <c r="H37" s="10" t="s">
        <v>297</v>
      </c>
      <c r="I37" s="125">
        <v>1.2109000000000001</v>
      </c>
      <c r="J37" s="25">
        <v>1.77</v>
      </c>
      <c r="K37" s="145">
        <f t="shared" si="0"/>
        <v>21432.930000000004</v>
      </c>
      <c r="L37" s="145">
        <f t="shared" si="1"/>
        <v>21432.930000000004</v>
      </c>
      <c r="M37" s="104">
        <v>53</v>
      </c>
      <c r="N37" s="14" t="s">
        <v>80</v>
      </c>
      <c r="O37" s="14" t="s">
        <v>55</v>
      </c>
      <c r="P37" s="13">
        <v>5755</v>
      </c>
      <c r="Q37" s="15" t="s">
        <v>13</v>
      </c>
      <c r="R37" s="12" t="s">
        <v>8</v>
      </c>
      <c r="S37" s="23" t="s">
        <v>9</v>
      </c>
      <c r="T37" s="12" t="s">
        <v>10</v>
      </c>
      <c r="U37" s="12" t="s">
        <v>10</v>
      </c>
      <c r="V37" s="12" t="s">
        <v>10</v>
      </c>
      <c r="W37" s="20"/>
      <c r="X37" s="17" t="s">
        <v>295</v>
      </c>
      <c r="Y37" s="68"/>
      <c r="Z37" s="30"/>
      <c r="AA37" s="2"/>
      <c r="AB37" s="2"/>
      <c r="AC37" s="2"/>
      <c r="AD37" s="2"/>
    </row>
    <row r="38" spans="1:30" x14ac:dyDescent="0.25">
      <c r="A38" s="29" t="s">
        <v>244</v>
      </c>
      <c r="B38" s="4" t="s">
        <v>281</v>
      </c>
      <c r="C38" s="5">
        <v>18</v>
      </c>
      <c r="D38" s="18" t="s">
        <v>321</v>
      </c>
      <c r="E38" s="7">
        <v>653</v>
      </c>
      <c r="F38" s="7">
        <v>653</v>
      </c>
      <c r="G38" s="9">
        <v>2845</v>
      </c>
      <c r="H38" s="10" t="s">
        <v>297</v>
      </c>
      <c r="I38" s="86">
        <v>0.20669999999999999</v>
      </c>
      <c r="J38" s="25">
        <v>1.77</v>
      </c>
      <c r="K38" s="145">
        <f t="shared" si="0"/>
        <v>3658.5899999999997</v>
      </c>
      <c r="L38" s="145">
        <f t="shared" si="1"/>
        <v>3658.5899999999997</v>
      </c>
      <c r="M38" s="104">
        <v>53</v>
      </c>
      <c r="N38" s="14" t="s">
        <v>81</v>
      </c>
      <c r="O38" s="14" t="s">
        <v>56</v>
      </c>
      <c r="P38" s="13">
        <v>2845</v>
      </c>
      <c r="Q38" s="15" t="s">
        <v>13</v>
      </c>
      <c r="R38" s="12" t="s">
        <v>8</v>
      </c>
      <c r="S38" s="23" t="s">
        <v>9</v>
      </c>
      <c r="T38" s="12" t="s">
        <v>10</v>
      </c>
      <c r="U38" s="12" t="s">
        <v>10</v>
      </c>
      <c r="V38" s="12" t="s">
        <v>10</v>
      </c>
      <c r="W38" s="20"/>
      <c r="X38" s="17" t="s">
        <v>295</v>
      </c>
      <c r="Y38" s="68"/>
      <c r="Z38" s="30"/>
      <c r="AA38" s="2"/>
      <c r="AB38" s="2"/>
      <c r="AC38" s="2"/>
      <c r="AD38" s="2"/>
    </row>
    <row r="39" spans="1:30" x14ac:dyDescent="0.25">
      <c r="A39" s="29" t="s">
        <v>245</v>
      </c>
      <c r="B39" s="4" t="s">
        <v>281</v>
      </c>
      <c r="C39" s="53">
        <v>19</v>
      </c>
      <c r="D39" s="7" t="s">
        <v>437</v>
      </c>
      <c r="E39" s="7">
        <v>606</v>
      </c>
      <c r="F39" s="7">
        <v>788</v>
      </c>
      <c r="G39" s="9"/>
      <c r="H39" s="10" t="s">
        <v>297</v>
      </c>
      <c r="I39" s="86">
        <v>0.2248</v>
      </c>
      <c r="J39" s="25">
        <v>1.77</v>
      </c>
      <c r="K39" s="145">
        <f t="shared" si="0"/>
        <v>3978.9600000000005</v>
      </c>
      <c r="L39" s="145">
        <f t="shared" si="1"/>
        <v>3978.9600000000005</v>
      </c>
      <c r="M39" s="104"/>
      <c r="N39" s="14"/>
      <c r="O39" s="14"/>
      <c r="P39" s="13"/>
      <c r="Q39" s="15"/>
      <c r="R39" s="12"/>
      <c r="S39" s="23" t="s">
        <v>9</v>
      </c>
      <c r="T39" s="12"/>
      <c r="U39" s="12"/>
      <c r="V39" s="12"/>
      <c r="W39" s="16" t="s">
        <v>296</v>
      </c>
      <c r="X39" s="17" t="s">
        <v>295</v>
      </c>
      <c r="Y39" s="68"/>
      <c r="Z39" s="30"/>
      <c r="AA39" s="2"/>
      <c r="AB39" s="2"/>
      <c r="AC39" s="2"/>
      <c r="AD39" s="2"/>
    </row>
    <row r="40" spans="1:30" ht="51" x14ac:dyDescent="0.25">
      <c r="A40" s="29" t="s">
        <v>163</v>
      </c>
      <c r="B40" s="4" t="s">
        <v>281</v>
      </c>
      <c r="C40" s="5">
        <v>20</v>
      </c>
      <c r="D40" s="27" t="s">
        <v>672</v>
      </c>
      <c r="E40" s="27">
        <v>305</v>
      </c>
      <c r="F40" s="27">
        <v>620</v>
      </c>
      <c r="G40" s="27"/>
      <c r="H40" s="10" t="s">
        <v>297</v>
      </c>
      <c r="I40" s="86">
        <v>0.23019999999999999</v>
      </c>
      <c r="J40" s="25">
        <v>1.77</v>
      </c>
      <c r="K40" s="145">
        <f t="shared" si="0"/>
        <v>4074.54</v>
      </c>
      <c r="L40" s="145">
        <f t="shared" si="1"/>
        <v>4074.54</v>
      </c>
      <c r="M40" s="106"/>
      <c r="N40" s="27"/>
      <c r="O40" s="27"/>
      <c r="P40" s="27"/>
      <c r="Q40" s="27"/>
      <c r="R40" s="27"/>
      <c r="S40" s="7" t="s">
        <v>9</v>
      </c>
      <c r="T40" s="75"/>
      <c r="U40" s="28"/>
      <c r="V40" s="28"/>
      <c r="W40" s="76" t="s">
        <v>302</v>
      </c>
      <c r="X40" s="17" t="s">
        <v>295</v>
      </c>
      <c r="Y40" s="68"/>
      <c r="Z40" s="30"/>
      <c r="AA40" s="2"/>
      <c r="AB40" s="2"/>
      <c r="AC40" s="2"/>
      <c r="AD40" s="2"/>
    </row>
    <row r="41" spans="1:30" x14ac:dyDescent="0.25">
      <c r="A41" s="29" t="s">
        <v>164</v>
      </c>
      <c r="B41" s="4" t="s">
        <v>281</v>
      </c>
      <c r="C41" s="5">
        <v>21</v>
      </c>
      <c r="D41" s="27" t="s">
        <v>673</v>
      </c>
      <c r="E41" s="27">
        <v>746</v>
      </c>
      <c r="F41" s="27">
        <v>778</v>
      </c>
      <c r="G41" s="27"/>
      <c r="H41" s="10" t="s">
        <v>297</v>
      </c>
      <c r="I41" s="86">
        <v>0.17630000000000001</v>
      </c>
      <c r="J41" s="25">
        <v>1.77</v>
      </c>
      <c r="K41" s="145">
        <f t="shared" si="0"/>
        <v>3120.51</v>
      </c>
      <c r="L41" s="145">
        <f t="shared" si="1"/>
        <v>3120.51</v>
      </c>
      <c r="M41" s="106"/>
      <c r="N41" s="27"/>
      <c r="O41" s="27"/>
      <c r="P41" s="27"/>
      <c r="Q41" s="27"/>
      <c r="R41" s="27"/>
      <c r="S41" s="23" t="s">
        <v>9</v>
      </c>
      <c r="T41" s="75"/>
      <c r="U41" s="28"/>
      <c r="V41" s="28"/>
      <c r="W41" s="27" t="s">
        <v>296</v>
      </c>
      <c r="X41" s="17" t="s">
        <v>295</v>
      </c>
      <c r="Y41" s="68"/>
      <c r="Z41" s="30"/>
      <c r="AA41" s="2"/>
      <c r="AB41" s="2"/>
      <c r="AC41" s="2"/>
      <c r="AD41" s="2"/>
    </row>
    <row r="42" spans="1:30" x14ac:dyDescent="0.25">
      <c r="A42" s="29" t="s">
        <v>165</v>
      </c>
      <c r="B42" s="4" t="s">
        <v>281</v>
      </c>
      <c r="C42" s="5">
        <v>21</v>
      </c>
      <c r="D42" s="27" t="s">
        <v>674</v>
      </c>
      <c r="E42" s="27">
        <v>753</v>
      </c>
      <c r="F42" s="27">
        <v>778</v>
      </c>
      <c r="G42" s="27"/>
      <c r="H42" s="10" t="s">
        <v>297</v>
      </c>
      <c r="I42" s="86">
        <v>0.38340000000000002</v>
      </c>
      <c r="J42" s="25">
        <v>1.77</v>
      </c>
      <c r="K42" s="145">
        <f t="shared" si="0"/>
        <v>6786.18</v>
      </c>
      <c r="L42" s="145">
        <f t="shared" si="1"/>
        <v>6786.18</v>
      </c>
      <c r="M42" s="106"/>
      <c r="N42" s="27"/>
      <c r="O42" s="27"/>
      <c r="P42" s="27"/>
      <c r="Q42" s="27"/>
      <c r="R42" s="27"/>
      <c r="S42" s="23" t="s">
        <v>9</v>
      </c>
      <c r="T42" s="75"/>
      <c r="U42" s="28"/>
      <c r="V42" s="28"/>
      <c r="W42" s="27" t="s">
        <v>296</v>
      </c>
      <c r="X42" s="17" t="s">
        <v>295</v>
      </c>
      <c r="Y42" s="68"/>
      <c r="Z42" s="30"/>
      <c r="AA42" s="2"/>
      <c r="AB42" s="2"/>
      <c r="AC42" s="2"/>
      <c r="AD42" s="2"/>
    </row>
    <row r="43" spans="1:30" x14ac:dyDescent="0.25">
      <c r="A43" s="29" t="s">
        <v>166</v>
      </c>
      <c r="B43" s="4" t="s">
        <v>281</v>
      </c>
      <c r="C43" s="5">
        <v>21</v>
      </c>
      <c r="D43" s="27" t="s">
        <v>675</v>
      </c>
      <c r="E43" s="27">
        <v>753</v>
      </c>
      <c r="F43" s="27">
        <v>778</v>
      </c>
      <c r="G43" s="27"/>
      <c r="H43" s="10" t="s">
        <v>297</v>
      </c>
      <c r="I43" s="86">
        <v>0.35780000000000001</v>
      </c>
      <c r="J43" s="25">
        <v>1.77</v>
      </c>
      <c r="K43" s="145">
        <f t="shared" si="0"/>
        <v>6333.06</v>
      </c>
      <c r="L43" s="145">
        <f t="shared" si="1"/>
        <v>6333.06</v>
      </c>
      <c r="M43" s="106"/>
      <c r="N43" s="27"/>
      <c r="O43" s="27"/>
      <c r="P43" s="27"/>
      <c r="Q43" s="27"/>
      <c r="R43" s="27"/>
      <c r="S43" s="23" t="s">
        <v>9</v>
      </c>
      <c r="T43" s="75"/>
      <c r="U43" s="28"/>
      <c r="V43" s="28"/>
      <c r="W43" s="27" t="s">
        <v>296</v>
      </c>
      <c r="X43" s="17" t="s">
        <v>295</v>
      </c>
      <c r="Y43" s="68"/>
      <c r="Z43" s="30"/>
      <c r="AA43" s="2"/>
      <c r="AB43" s="2"/>
      <c r="AC43" s="2"/>
      <c r="AD43" s="2"/>
    </row>
    <row r="44" spans="1:30" x14ac:dyDescent="0.25">
      <c r="A44" s="29" t="s">
        <v>167</v>
      </c>
      <c r="B44" s="4" t="s">
        <v>281</v>
      </c>
      <c r="C44" s="5">
        <v>21</v>
      </c>
      <c r="D44" s="27" t="s">
        <v>676</v>
      </c>
      <c r="E44" s="27">
        <v>753</v>
      </c>
      <c r="F44" s="27">
        <v>778</v>
      </c>
      <c r="G44" s="27"/>
      <c r="H44" s="10" t="s">
        <v>297</v>
      </c>
      <c r="I44" s="86">
        <v>0.31719999999999998</v>
      </c>
      <c r="J44" s="25">
        <v>1.77</v>
      </c>
      <c r="K44" s="145">
        <f t="shared" si="0"/>
        <v>5614.44</v>
      </c>
      <c r="L44" s="145">
        <f t="shared" si="1"/>
        <v>5614.44</v>
      </c>
      <c r="M44" s="106"/>
      <c r="N44" s="27"/>
      <c r="O44" s="27"/>
      <c r="P44" s="27"/>
      <c r="Q44" s="27"/>
      <c r="R44" s="27"/>
      <c r="S44" s="23" t="s">
        <v>9</v>
      </c>
      <c r="T44" s="75"/>
      <c r="U44" s="28"/>
      <c r="V44" s="28"/>
      <c r="W44" s="27" t="s">
        <v>296</v>
      </c>
      <c r="X44" s="17" t="s">
        <v>295</v>
      </c>
      <c r="Y44" s="68"/>
      <c r="Z44" s="30"/>
      <c r="AA44" s="2"/>
      <c r="AB44" s="2"/>
      <c r="AC44" s="2"/>
      <c r="AD44" s="2"/>
    </row>
    <row r="45" spans="1:30" x14ac:dyDescent="0.25">
      <c r="A45" s="29" t="s">
        <v>168</v>
      </c>
      <c r="B45" s="4" t="s">
        <v>281</v>
      </c>
      <c r="C45" s="5">
        <v>21</v>
      </c>
      <c r="D45" s="27" t="s">
        <v>677</v>
      </c>
      <c r="E45" s="27">
        <v>753</v>
      </c>
      <c r="F45" s="27">
        <v>778</v>
      </c>
      <c r="G45" s="27"/>
      <c r="H45" s="10" t="s">
        <v>297</v>
      </c>
      <c r="I45" s="86">
        <v>0.1245</v>
      </c>
      <c r="J45" s="25">
        <v>1.77</v>
      </c>
      <c r="K45" s="145">
        <f t="shared" si="0"/>
        <v>2203.65</v>
      </c>
      <c r="L45" s="145">
        <f t="shared" si="1"/>
        <v>2203.65</v>
      </c>
      <c r="M45" s="106"/>
      <c r="N45" s="27"/>
      <c r="O45" s="27"/>
      <c r="P45" s="27"/>
      <c r="Q45" s="27"/>
      <c r="R45" s="27"/>
      <c r="S45" s="23" t="s">
        <v>9</v>
      </c>
      <c r="T45" s="75"/>
      <c r="U45" s="28"/>
      <c r="V45" s="28"/>
      <c r="W45" s="27" t="s">
        <v>296</v>
      </c>
      <c r="X45" s="17" t="s">
        <v>295</v>
      </c>
      <c r="Y45" s="68"/>
      <c r="Z45" s="30"/>
      <c r="AA45" s="2"/>
      <c r="AB45" s="2"/>
      <c r="AC45" s="2"/>
      <c r="AD45" s="2"/>
    </row>
    <row r="46" spans="1:30" x14ac:dyDescent="0.25">
      <c r="A46" s="29" t="s">
        <v>246</v>
      </c>
      <c r="B46" s="4" t="s">
        <v>281</v>
      </c>
      <c r="C46" s="5">
        <v>22</v>
      </c>
      <c r="D46" s="27" t="s">
        <v>678</v>
      </c>
      <c r="E46" s="27">
        <v>606</v>
      </c>
      <c r="F46" s="27">
        <v>620</v>
      </c>
      <c r="G46" s="27"/>
      <c r="H46" s="10" t="s">
        <v>297</v>
      </c>
      <c r="I46" s="120">
        <v>0.17799999999999999</v>
      </c>
      <c r="J46" s="25">
        <v>1.77</v>
      </c>
      <c r="K46" s="145">
        <f t="shared" ref="K46:K94" si="2">I46*J46*10000</f>
        <v>3150.6</v>
      </c>
      <c r="L46" s="145">
        <f t="shared" ref="L46:L94" si="3">K46</f>
        <v>3150.6</v>
      </c>
      <c r="M46" s="106"/>
      <c r="N46" s="27"/>
      <c r="O46" s="27"/>
      <c r="P46" s="27"/>
      <c r="Q46" s="27"/>
      <c r="R46" s="27"/>
      <c r="S46" s="23" t="s">
        <v>9</v>
      </c>
      <c r="T46" s="75"/>
      <c r="U46" s="28"/>
      <c r="V46" s="28"/>
      <c r="W46" s="27" t="s">
        <v>296</v>
      </c>
      <c r="X46" s="17" t="s">
        <v>295</v>
      </c>
      <c r="Y46" s="68"/>
      <c r="Z46" s="30"/>
      <c r="AA46" s="2"/>
      <c r="AB46" s="2"/>
      <c r="AC46" s="2"/>
      <c r="AD46" s="2"/>
    </row>
    <row r="47" spans="1:30" x14ac:dyDescent="0.25">
      <c r="A47" s="29" t="s">
        <v>247</v>
      </c>
      <c r="B47" s="4" t="s">
        <v>281</v>
      </c>
      <c r="C47" s="5">
        <v>23</v>
      </c>
      <c r="D47" s="18" t="s">
        <v>326</v>
      </c>
      <c r="E47" s="7">
        <v>675</v>
      </c>
      <c r="F47" s="27">
        <v>653</v>
      </c>
      <c r="G47" s="9">
        <v>4327</v>
      </c>
      <c r="H47" s="10" t="s">
        <v>297</v>
      </c>
      <c r="I47" s="86">
        <v>0.1241</v>
      </c>
      <c r="J47" s="25">
        <v>1.77</v>
      </c>
      <c r="K47" s="145">
        <f t="shared" si="2"/>
        <v>2196.5700000000002</v>
      </c>
      <c r="L47" s="145">
        <f t="shared" si="3"/>
        <v>2196.5700000000002</v>
      </c>
      <c r="M47" s="104">
        <v>53</v>
      </c>
      <c r="N47" s="14" t="s">
        <v>51</v>
      </c>
      <c r="O47" s="14" t="s">
        <v>52</v>
      </c>
      <c r="P47" s="13">
        <v>4327</v>
      </c>
      <c r="Q47" s="15" t="s">
        <v>13</v>
      </c>
      <c r="R47" s="12" t="s">
        <v>15</v>
      </c>
      <c r="S47" s="23" t="s">
        <v>9</v>
      </c>
      <c r="T47" s="12" t="s">
        <v>10</v>
      </c>
      <c r="U47" s="12" t="s">
        <v>10</v>
      </c>
      <c r="V47" s="12" t="s">
        <v>10</v>
      </c>
      <c r="W47" s="20"/>
      <c r="X47" s="17" t="s">
        <v>295</v>
      </c>
      <c r="Y47" s="68"/>
      <c r="Z47" s="30"/>
      <c r="AA47" s="2"/>
      <c r="AB47" s="2"/>
      <c r="AC47" s="2"/>
      <c r="AD47" s="2"/>
    </row>
    <row r="48" spans="1:30" x14ac:dyDescent="0.25">
      <c r="A48" s="29" t="s">
        <v>248</v>
      </c>
      <c r="B48" s="4" t="s">
        <v>281</v>
      </c>
      <c r="C48" s="5">
        <v>24</v>
      </c>
      <c r="D48" s="27" t="s">
        <v>323</v>
      </c>
      <c r="E48" s="27">
        <v>675</v>
      </c>
      <c r="F48" s="27">
        <v>653</v>
      </c>
      <c r="G48" s="28"/>
      <c r="H48" s="10" t="s">
        <v>297</v>
      </c>
      <c r="I48" s="149">
        <v>0.11799999999999999</v>
      </c>
      <c r="J48" s="25">
        <v>1.77</v>
      </c>
      <c r="K48" s="145">
        <f t="shared" si="2"/>
        <v>2088.6</v>
      </c>
      <c r="L48" s="145">
        <f t="shared" si="3"/>
        <v>2088.6</v>
      </c>
      <c r="M48" s="107"/>
      <c r="N48" s="28"/>
      <c r="O48" s="28"/>
      <c r="P48" s="28"/>
      <c r="Q48" s="28"/>
      <c r="R48" s="28"/>
      <c r="S48" s="23" t="s">
        <v>9</v>
      </c>
      <c r="T48" s="28"/>
      <c r="U48" s="28"/>
      <c r="V48" s="28"/>
      <c r="W48" s="28"/>
      <c r="X48" s="17" t="s">
        <v>295</v>
      </c>
      <c r="Y48" s="68"/>
      <c r="Z48" s="30"/>
      <c r="AA48" s="2"/>
      <c r="AB48" s="2"/>
      <c r="AC48" s="2"/>
      <c r="AD48" s="2"/>
    </row>
    <row r="49" spans="1:30" x14ac:dyDescent="0.25">
      <c r="A49" s="29" t="s">
        <v>169</v>
      </c>
      <c r="B49" s="4" t="s">
        <v>281</v>
      </c>
      <c r="C49" s="5">
        <v>24</v>
      </c>
      <c r="D49" s="27" t="s">
        <v>324</v>
      </c>
      <c r="E49" s="27">
        <v>709</v>
      </c>
      <c r="F49" s="27">
        <v>653</v>
      </c>
      <c r="G49" s="28"/>
      <c r="H49" s="10" t="s">
        <v>297</v>
      </c>
      <c r="I49" s="120">
        <v>6.4000000000000001E-2</v>
      </c>
      <c r="J49" s="25">
        <v>1.77</v>
      </c>
      <c r="K49" s="145">
        <f t="shared" si="2"/>
        <v>1132.8</v>
      </c>
      <c r="L49" s="145">
        <f t="shared" si="3"/>
        <v>1132.8</v>
      </c>
      <c r="M49" s="107"/>
      <c r="N49" s="28"/>
      <c r="O49" s="28"/>
      <c r="P49" s="28"/>
      <c r="Q49" s="28"/>
      <c r="R49" s="28"/>
      <c r="S49" s="23" t="s">
        <v>9</v>
      </c>
      <c r="T49" s="28"/>
      <c r="U49" s="28"/>
      <c r="V49" s="28"/>
      <c r="W49" s="28"/>
      <c r="X49" s="17" t="s">
        <v>295</v>
      </c>
      <c r="Y49" s="68"/>
      <c r="Z49" s="30"/>
      <c r="AA49" s="2"/>
      <c r="AB49" s="2"/>
      <c r="AC49" s="2"/>
      <c r="AD49" s="2"/>
    </row>
    <row r="50" spans="1:30" x14ac:dyDescent="0.25">
      <c r="A50" s="29" t="s">
        <v>170</v>
      </c>
      <c r="B50" s="4" t="s">
        <v>281</v>
      </c>
      <c r="C50" s="5">
        <v>24</v>
      </c>
      <c r="D50" s="18" t="s">
        <v>325</v>
      </c>
      <c r="E50" s="7">
        <v>675</v>
      </c>
      <c r="F50" s="27">
        <v>653</v>
      </c>
      <c r="G50" s="9">
        <v>3582</v>
      </c>
      <c r="H50" s="10" t="s">
        <v>297</v>
      </c>
      <c r="I50" s="86">
        <v>0.10249999999999999</v>
      </c>
      <c r="J50" s="25">
        <v>1.77</v>
      </c>
      <c r="K50" s="145">
        <f t="shared" si="2"/>
        <v>1814.25</v>
      </c>
      <c r="L50" s="145">
        <f t="shared" si="3"/>
        <v>1814.25</v>
      </c>
      <c r="M50" s="104">
        <v>53</v>
      </c>
      <c r="N50" s="14" t="s">
        <v>49</v>
      </c>
      <c r="O50" s="14" t="s">
        <v>50</v>
      </c>
      <c r="P50" s="13">
        <v>3582</v>
      </c>
      <c r="Q50" s="15" t="s">
        <v>13</v>
      </c>
      <c r="R50" s="12" t="s">
        <v>15</v>
      </c>
      <c r="S50" s="23" t="s">
        <v>9</v>
      </c>
      <c r="T50" s="12" t="s">
        <v>10</v>
      </c>
      <c r="U50" s="12" t="s">
        <v>10</v>
      </c>
      <c r="V50" s="12" t="s">
        <v>10</v>
      </c>
      <c r="W50" s="20"/>
      <c r="X50" s="17" t="s">
        <v>295</v>
      </c>
      <c r="Y50" s="68"/>
      <c r="Z50" s="30"/>
      <c r="AA50" s="2"/>
      <c r="AB50" s="2"/>
      <c r="AC50" s="2"/>
      <c r="AD50" s="2"/>
    </row>
    <row r="51" spans="1:30" ht="16.5" customHeight="1" x14ac:dyDescent="0.25">
      <c r="A51" s="29" t="s">
        <v>249</v>
      </c>
      <c r="B51" s="4" t="s">
        <v>281</v>
      </c>
      <c r="C51" s="5">
        <v>25</v>
      </c>
      <c r="D51" s="70" t="s">
        <v>327</v>
      </c>
      <c r="E51" s="7">
        <v>644</v>
      </c>
      <c r="F51" s="27">
        <v>653</v>
      </c>
      <c r="G51" s="9">
        <v>2757</v>
      </c>
      <c r="H51" s="10" t="s">
        <v>297</v>
      </c>
      <c r="I51" s="86">
        <v>0.28050000000000003</v>
      </c>
      <c r="J51" s="25">
        <v>1.77</v>
      </c>
      <c r="K51" s="145">
        <f t="shared" si="2"/>
        <v>4964.8500000000004</v>
      </c>
      <c r="L51" s="145">
        <f t="shared" si="3"/>
        <v>4964.8500000000004</v>
      </c>
      <c r="M51" s="104">
        <v>149</v>
      </c>
      <c r="N51" s="14" t="s">
        <v>53</v>
      </c>
      <c r="O51" s="14" t="s">
        <v>54</v>
      </c>
      <c r="P51" s="13">
        <v>4136</v>
      </c>
      <c r="Q51" s="15" t="s">
        <v>13</v>
      </c>
      <c r="R51" s="12" t="s">
        <v>14</v>
      </c>
      <c r="S51" s="7" t="s">
        <v>9</v>
      </c>
      <c r="T51" s="12" t="s">
        <v>10</v>
      </c>
      <c r="U51" s="12" t="s">
        <v>10</v>
      </c>
      <c r="V51" s="12" t="s">
        <v>10</v>
      </c>
      <c r="W51" s="20"/>
      <c r="X51" s="17" t="s">
        <v>295</v>
      </c>
      <c r="Y51" s="68"/>
      <c r="Z51" s="30"/>
      <c r="AA51" s="2"/>
      <c r="AB51" s="2"/>
      <c r="AC51" s="2"/>
      <c r="AD51" s="2"/>
    </row>
    <row r="52" spans="1:30" x14ac:dyDescent="0.25">
      <c r="A52" s="29" t="s">
        <v>171</v>
      </c>
      <c r="B52" s="4" t="s">
        <v>281</v>
      </c>
      <c r="C52" s="5">
        <v>25</v>
      </c>
      <c r="D52" s="18" t="s">
        <v>710</v>
      </c>
      <c r="E52" s="7">
        <v>570</v>
      </c>
      <c r="F52" s="27">
        <v>653</v>
      </c>
      <c r="G52" s="9">
        <v>1050</v>
      </c>
      <c r="H52" s="10" t="s">
        <v>297</v>
      </c>
      <c r="I52" s="86">
        <v>0.1166</v>
      </c>
      <c r="J52" s="25">
        <v>1.77</v>
      </c>
      <c r="K52" s="145">
        <f t="shared" si="2"/>
        <v>2063.8199999999997</v>
      </c>
      <c r="L52" s="145">
        <f t="shared" si="3"/>
        <v>2063.8199999999997</v>
      </c>
      <c r="M52" s="104">
        <v>53</v>
      </c>
      <c r="N52" s="14" t="s">
        <v>63</v>
      </c>
      <c r="O52" s="14" t="s">
        <v>64</v>
      </c>
      <c r="P52" s="13">
        <v>1050</v>
      </c>
      <c r="Q52" s="15" t="s">
        <v>13</v>
      </c>
      <c r="R52" s="12" t="s">
        <v>8</v>
      </c>
      <c r="S52" s="23" t="s">
        <v>9</v>
      </c>
      <c r="T52" s="12" t="s">
        <v>10</v>
      </c>
      <c r="U52" s="12" t="s">
        <v>10</v>
      </c>
      <c r="V52" s="12" t="s">
        <v>10</v>
      </c>
      <c r="W52" s="20"/>
      <c r="X52" s="17" t="s">
        <v>295</v>
      </c>
      <c r="Y52" s="68"/>
      <c r="Z52" s="30"/>
      <c r="AA52" s="2"/>
      <c r="AB52" s="2"/>
      <c r="AC52" s="2"/>
      <c r="AD52" s="2"/>
    </row>
    <row r="53" spans="1:30" ht="51" x14ac:dyDescent="0.25">
      <c r="A53" s="29" t="s">
        <v>250</v>
      </c>
      <c r="B53" s="4" t="s">
        <v>281</v>
      </c>
      <c r="C53" s="5">
        <v>26</v>
      </c>
      <c r="D53" s="18" t="s">
        <v>329</v>
      </c>
      <c r="E53" s="7">
        <v>819</v>
      </c>
      <c r="F53" s="27">
        <v>653</v>
      </c>
      <c r="G53" s="9">
        <v>3611</v>
      </c>
      <c r="H53" s="10" t="s">
        <v>297</v>
      </c>
      <c r="I53" s="86">
        <v>0.2082</v>
      </c>
      <c r="J53" s="25">
        <v>1.77</v>
      </c>
      <c r="K53" s="145">
        <f t="shared" si="2"/>
        <v>3685.14</v>
      </c>
      <c r="L53" s="145">
        <f t="shared" si="3"/>
        <v>3685.14</v>
      </c>
      <c r="M53" s="104">
        <v>53</v>
      </c>
      <c r="N53" s="14" t="s">
        <v>65</v>
      </c>
      <c r="O53" s="14" t="s">
        <v>48</v>
      </c>
      <c r="P53" s="13">
        <v>3611</v>
      </c>
      <c r="Q53" s="15" t="s">
        <v>13</v>
      </c>
      <c r="R53" s="12" t="s">
        <v>8</v>
      </c>
      <c r="S53" s="7" t="s">
        <v>9</v>
      </c>
      <c r="T53" s="12" t="s">
        <v>10</v>
      </c>
      <c r="U53" s="12" t="s">
        <v>10</v>
      </c>
      <c r="V53" s="12" t="s">
        <v>10</v>
      </c>
      <c r="W53" s="22" t="s">
        <v>302</v>
      </c>
      <c r="X53" s="17" t="s">
        <v>295</v>
      </c>
      <c r="Y53" s="68"/>
      <c r="Z53" s="30"/>
      <c r="AA53" s="2"/>
      <c r="AB53" s="2"/>
      <c r="AC53" s="2"/>
      <c r="AD53" s="2"/>
    </row>
    <row r="54" spans="1:30" x14ac:dyDescent="0.25">
      <c r="A54" s="29" t="s">
        <v>172</v>
      </c>
      <c r="B54" s="4" t="s">
        <v>281</v>
      </c>
      <c r="C54" s="5">
        <v>26</v>
      </c>
      <c r="D54" s="18" t="s">
        <v>330</v>
      </c>
      <c r="E54" s="7">
        <v>675</v>
      </c>
      <c r="F54" s="27">
        <v>653</v>
      </c>
      <c r="G54" s="9">
        <v>5755</v>
      </c>
      <c r="H54" s="10" t="s">
        <v>297</v>
      </c>
      <c r="I54" s="86">
        <v>0.22559999999999999</v>
      </c>
      <c r="J54" s="25">
        <v>1.77</v>
      </c>
      <c r="K54" s="145">
        <f t="shared" si="2"/>
        <v>3993.12</v>
      </c>
      <c r="L54" s="145">
        <f t="shared" si="3"/>
        <v>3993.12</v>
      </c>
      <c r="M54" s="104">
        <v>53</v>
      </c>
      <c r="N54" s="14" t="s">
        <v>66</v>
      </c>
      <c r="O54" s="14" t="s">
        <v>61</v>
      </c>
      <c r="P54" s="13">
        <v>5755</v>
      </c>
      <c r="Q54" s="15" t="s">
        <v>13</v>
      </c>
      <c r="R54" s="12" t="s">
        <v>8</v>
      </c>
      <c r="S54" s="23" t="s">
        <v>9</v>
      </c>
      <c r="T54" s="12" t="s">
        <v>10</v>
      </c>
      <c r="U54" s="12" t="s">
        <v>10</v>
      </c>
      <c r="V54" s="12" t="s">
        <v>10</v>
      </c>
      <c r="W54" s="20"/>
      <c r="X54" s="17" t="s">
        <v>295</v>
      </c>
      <c r="Y54" s="68"/>
      <c r="Z54" s="30"/>
      <c r="AA54" s="2"/>
      <c r="AB54" s="2"/>
      <c r="AC54" s="2"/>
      <c r="AD54" s="2"/>
    </row>
    <row r="55" spans="1:30" x14ac:dyDescent="0.25">
      <c r="A55" s="29" t="s">
        <v>173</v>
      </c>
      <c r="B55" s="4" t="s">
        <v>281</v>
      </c>
      <c r="C55" s="5">
        <v>26</v>
      </c>
      <c r="D55" s="18" t="s">
        <v>331</v>
      </c>
      <c r="E55" s="7">
        <v>679</v>
      </c>
      <c r="F55" s="27">
        <v>653</v>
      </c>
      <c r="G55" s="9">
        <v>12229</v>
      </c>
      <c r="H55" s="10" t="s">
        <v>297</v>
      </c>
      <c r="I55" s="149">
        <v>0.21099999999999999</v>
      </c>
      <c r="J55" s="25">
        <v>1.77</v>
      </c>
      <c r="K55" s="145">
        <f t="shared" si="2"/>
        <v>3734.7</v>
      </c>
      <c r="L55" s="145">
        <f t="shared" si="3"/>
        <v>3734.7</v>
      </c>
      <c r="M55" s="104">
        <v>53</v>
      </c>
      <c r="N55" s="14" t="s">
        <v>67</v>
      </c>
      <c r="O55" s="14" t="s">
        <v>48</v>
      </c>
      <c r="P55" s="13">
        <v>12229</v>
      </c>
      <c r="Q55" s="15" t="s">
        <v>13</v>
      </c>
      <c r="R55" s="12" t="s">
        <v>8</v>
      </c>
      <c r="S55" s="23" t="s">
        <v>9</v>
      </c>
      <c r="T55" s="12" t="s">
        <v>10</v>
      </c>
      <c r="U55" s="12" t="s">
        <v>10</v>
      </c>
      <c r="V55" s="12" t="s">
        <v>10</v>
      </c>
      <c r="W55" s="20"/>
      <c r="X55" s="17" t="s">
        <v>295</v>
      </c>
      <c r="Y55" s="68"/>
      <c r="Z55" s="30"/>
      <c r="AA55" s="2"/>
      <c r="AB55" s="2"/>
      <c r="AC55" s="2"/>
      <c r="AD55" s="2"/>
    </row>
    <row r="56" spans="1:30" x14ac:dyDescent="0.25">
      <c r="A56" s="29" t="s">
        <v>174</v>
      </c>
      <c r="B56" s="4" t="s">
        <v>281</v>
      </c>
      <c r="C56" s="5">
        <v>26</v>
      </c>
      <c r="D56" s="18" t="s">
        <v>332</v>
      </c>
      <c r="E56" s="7">
        <v>841</v>
      </c>
      <c r="F56" s="23">
        <v>778</v>
      </c>
      <c r="G56" s="9">
        <v>4341</v>
      </c>
      <c r="H56" s="10" t="s">
        <v>297</v>
      </c>
      <c r="I56" s="125">
        <v>1.1692</v>
      </c>
      <c r="J56" s="25">
        <v>1.77</v>
      </c>
      <c r="K56" s="145">
        <f t="shared" si="2"/>
        <v>20694.84</v>
      </c>
      <c r="L56" s="145">
        <f t="shared" si="3"/>
        <v>20694.84</v>
      </c>
      <c r="M56" s="104">
        <v>53</v>
      </c>
      <c r="N56" s="14" t="s">
        <v>68</v>
      </c>
      <c r="O56" s="14" t="s">
        <v>48</v>
      </c>
      <c r="P56" s="13">
        <v>1511</v>
      </c>
      <c r="Q56" s="15" t="s">
        <v>13</v>
      </c>
      <c r="R56" s="12" t="s">
        <v>25</v>
      </c>
      <c r="S56" s="23" t="s">
        <v>9</v>
      </c>
      <c r="T56" s="12" t="s">
        <v>10</v>
      </c>
      <c r="U56" s="12" t="s">
        <v>10</v>
      </c>
      <c r="V56" s="12" t="s">
        <v>10</v>
      </c>
      <c r="W56" s="16" t="s">
        <v>296</v>
      </c>
      <c r="X56" s="17" t="s">
        <v>295</v>
      </c>
      <c r="Y56" s="68"/>
      <c r="Z56" s="30"/>
      <c r="AA56" s="2"/>
      <c r="AB56" s="2"/>
      <c r="AC56" s="2"/>
      <c r="AD56" s="2"/>
    </row>
    <row r="57" spans="1:30" x14ac:dyDescent="0.25">
      <c r="A57" s="29" t="s">
        <v>175</v>
      </c>
      <c r="B57" s="4" t="s">
        <v>281</v>
      </c>
      <c r="C57" s="5">
        <v>27</v>
      </c>
      <c r="D57" s="18" t="s">
        <v>333</v>
      </c>
      <c r="E57" s="7">
        <v>427</v>
      </c>
      <c r="F57" s="7">
        <v>653</v>
      </c>
      <c r="G57" s="9">
        <v>14387</v>
      </c>
      <c r="H57" s="10" t="s">
        <v>297</v>
      </c>
      <c r="I57" s="86">
        <v>0.10340000000000001</v>
      </c>
      <c r="J57" s="25">
        <v>1.77</v>
      </c>
      <c r="K57" s="145">
        <f t="shared" si="2"/>
        <v>1830.18</v>
      </c>
      <c r="L57" s="145">
        <f t="shared" si="3"/>
        <v>1830.18</v>
      </c>
      <c r="M57" s="104">
        <v>53</v>
      </c>
      <c r="N57" s="14" t="s">
        <v>57</v>
      </c>
      <c r="O57" s="14" t="s">
        <v>48</v>
      </c>
      <c r="P57" s="13">
        <v>14387</v>
      </c>
      <c r="Q57" s="15" t="s">
        <v>7</v>
      </c>
      <c r="R57" s="12" t="s">
        <v>8</v>
      </c>
      <c r="S57" s="23" t="s">
        <v>9</v>
      </c>
      <c r="T57" s="20"/>
      <c r="U57" s="12" t="s">
        <v>10</v>
      </c>
      <c r="V57" s="12" t="s">
        <v>10</v>
      </c>
      <c r="W57" s="20"/>
      <c r="X57" s="17" t="s">
        <v>295</v>
      </c>
      <c r="Y57" s="68"/>
      <c r="Z57" s="30"/>
      <c r="AA57" s="31"/>
      <c r="AB57" s="32"/>
      <c r="AC57" s="31"/>
      <c r="AD57" s="31"/>
    </row>
    <row r="58" spans="1:30" ht="18.75" customHeight="1" x14ac:dyDescent="0.25">
      <c r="A58" s="29" t="s">
        <v>176</v>
      </c>
      <c r="B58" s="4" t="s">
        <v>281</v>
      </c>
      <c r="C58" s="5">
        <v>27</v>
      </c>
      <c r="D58" s="18" t="s">
        <v>335</v>
      </c>
      <c r="E58" s="7">
        <v>819</v>
      </c>
      <c r="F58" s="7">
        <v>653</v>
      </c>
      <c r="G58" s="9">
        <v>3003</v>
      </c>
      <c r="H58" s="10" t="s">
        <v>297</v>
      </c>
      <c r="I58" s="86">
        <v>9.4200000000000006E-2</v>
      </c>
      <c r="J58" s="25">
        <v>1.77</v>
      </c>
      <c r="K58" s="145">
        <f t="shared" si="2"/>
        <v>1667.3400000000001</v>
      </c>
      <c r="L58" s="145">
        <f t="shared" si="3"/>
        <v>1667.3400000000001</v>
      </c>
      <c r="M58" s="104">
        <v>53</v>
      </c>
      <c r="N58" s="14" t="s">
        <v>60</v>
      </c>
      <c r="O58" s="14" t="s">
        <v>61</v>
      </c>
      <c r="P58" s="13">
        <v>5755</v>
      </c>
      <c r="Q58" s="15" t="s">
        <v>7</v>
      </c>
      <c r="R58" s="12" t="s">
        <v>8</v>
      </c>
      <c r="S58" s="7" t="s">
        <v>9</v>
      </c>
      <c r="T58" s="20"/>
      <c r="U58" s="12" t="s">
        <v>10</v>
      </c>
      <c r="V58" s="12" t="s">
        <v>10</v>
      </c>
      <c r="W58" s="20"/>
      <c r="X58" s="17" t="s">
        <v>295</v>
      </c>
      <c r="Y58" s="68"/>
      <c r="Z58" s="30"/>
      <c r="AA58" s="2"/>
      <c r="AB58" s="2"/>
      <c r="AC58" s="2"/>
      <c r="AD58" s="2"/>
    </row>
    <row r="59" spans="1:30" ht="18.75" customHeight="1" x14ac:dyDescent="0.25">
      <c r="A59" s="29" t="s">
        <v>177</v>
      </c>
      <c r="B59" s="4" t="s">
        <v>281</v>
      </c>
      <c r="C59" s="5">
        <v>28</v>
      </c>
      <c r="D59" s="18" t="s">
        <v>334</v>
      </c>
      <c r="E59" s="7">
        <v>708</v>
      </c>
      <c r="F59" s="7">
        <v>653</v>
      </c>
      <c r="G59" s="9">
        <v>5755</v>
      </c>
      <c r="H59" s="10" t="s">
        <v>297</v>
      </c>
      <c r="I59" s="120">
        <v>6.9000000000000006E-2</v>
      </c>
      <c r="J59" s="25">
        <v>1.77</v>
      </c>
      <c r="K59" s="145">
        <f t="shared" si="2"/>
        <v>1221.3000000000002</v>
      </c>
      <c r="L59" s="145">
        <f t="shared" si="3"/>
        <v>1221.3000000000002</v>
      </c>
      <c r="M59" s="104"/>
      <c r="N59" s="14"/>
      <c r="O59" s="14"/>
      <c r="P59" s="13"/>
      <c r="Q59" s="15"/>
      <c r="R59" s="12"/>
      <c r="S59" s="7" t="s">
        <v>9</v>
      </c>
      <c r="T59" s="20"/>
      <c r="U59" s="12"/>
      <c r="V59" s="12"/>
      <c r="W59" s="20"/>
      <c r="X59" s="17" t="s">
        <v>295</v>
      </c>
      <c r="Y59" s="68"/>
      <c r="Z59" s="30"/>
      <c r="AA59" s="2"/>
      <c r="AB59" s="2"/>
      <c r="AC59" s="2"/>
      <c r="AD59" s="2"/>
    </row>
    <row r="60" spans="1:30" x14ac:dyDescent="0.25">
      <c r="A60" s="29" t="s">
        <v>178</v>
      </c>
      <c r="B60" s="4" t="s">
        <v>281</v>
      </c>
      <c r="C60" s="5">
        <v>28</v>
      </c>
      <c r="D60" s="18" t="s">
        <v>336</v>
      </c>
      <c r="E60" s="7">
        <v>653</v>
      </c>
      <c r="F60" s="7">
        <v>653</v>
      </c>
      <c r="G60" s="9">
        <v>4298</v>
      </c>
      <c r="H60" s="10" t="s">
        <v>297</v>
      </c>
      <c r="I60" s="86">
        <v>8.0299999999999996E-2</v>
      </c>
      <c r="J60" s="25">
        <v>1.77</v>
      </c>
      <c r="K60" s="145">
        <f t="shared" si="2"/>
        <v>1421.3100000000002</v>
      </c>
      <c r="L60" s="145">
        <f t="shared" si="3"/>
        <v>1421.3100000000002</v>
      </c>
      <c r="M60" s="104">
        <v>53</v>
      </c>
      <c r="N60" s="14" t="s">
        <v>58</v>
      </c>
      <c r="O60" s="14" t="s">
        <v>48</v>
      </c>
      <c r="P60" s="13">
        <v>3003</v>
      </c>
      <c r="Q60" s="15" t="s">
        <v>7</v>
      </c>
      <c r="R60" s="12" t="s">
        <v>8</v>
      </c>
      <c r="S60" s="7" t="s">
        <v>9</v>
      </c>
      <c r="T60" s="12" t="s">
        <v>10</v>
      </c>
      <c r="U60" s="12" t="s">
        <v>10</v>
      </c>
      <c r="V60" s="12" t="s">
        <v>10</v>
      </c>
      <c r="W60" s="20"/>
      <c r="X60" s="17" t="s">
        <v>295</v>
      </c>
      <c r="Y60" s="68"/>
      <c r="Z60" s="30"/>
      <c r="AA60" s="2"/>
      <c r="AB60" s="2"/>
      <c r="AC60" s="2"/>
      <c r="AD60" s="2"/>
    </row>
    <row r="61" spans="1:30" ht="19.5" customHeight="1" x14ac:dyDescent="0.25">
      <c r="A61" s="29" t="s">
        <v>179</v>
      </c>
      <c r="B61" s="4" t="s">
        <v>281</v>
      </c>
      <c r="C61" s="5">
        <v>29</v>
      </c>
      <c r="D61" s="18" t="s">
        <v>337</v>
      </c>
      <c r="E61" s="7">
        <v>753</v>
      </c>
      <c r="F61" s="7">
        <v>653</v>
      </c>
      <c r="G61" s="9">
        <v>3841</v>
      </c>
      <c r="H61" s="10" t="s">
        <v>297</v>
      </c>
      <c r="I61" s="86">
        <v>0.30459999999999998</v>
      </c>
      <c r="J61" s="25">
        <v>1.77</v>
      </c>
      <c r="K61" s="145">
        <f t="shared" si="2"/>
        <v>5391.42</v>
      </c>
      <c r="L61" s="145">
        <f t="shared" si="3"/>
        <v>5391.42</v>
      </c>
      <c r="M61" s="104">
        <v>53</v>
      </c>
      <c r="N61" s="14" t="s">
        <v>59</v>
      </c>
      <c r="O61" s="14" t="s">
        <v>50</v>
      </c>
      <c r="P61" s="13">
        <v>3841</v>
      </c>
      <c r="Q61" s="15" t="s">
        <v>7</v>
      </c>
      <c r="R61" s="12" t="s">
        <v>8</v>
      </c>
      <c r="S61" s="7" t="s">
        <v>9</v>
      </c>
      <c r="T61" s="12" t="s">
        <v>10</v>
      </c>
      <c r="U61" s="12" t="s">
        <v>10</v>
      </c>
      <c r="V61" s="12" t="s">
        <v>10</v>
      </c>
      <c r="W61" s="20"/>
      <c r="X61" s="17" t="s">
        <v>295</v>
      </c>
      <c r="Y61" s="68"/>
      <c r="Z61" s="30"/>
      <c r="AA61" s="2"/>
      <c r="AB61" s="2"/>
      <c r="AC61" s="2"/>
      <c r="AD61" s="2"/>
    </row>
    <row r="62" spans="1:30" x14ac:dyDescent="0.25">
      <c r="A62" s="29" t="s">
        <v>180</v>
      </c>
      <c r="B62" s="4" t="s">
        <v>281</v>
      </c>
      <c r="C62" s="5">
        <v>29</v>
      </c>
      <c r="D62" s="18" t="s">
        <v>338</v>
      </c>
      <c r="E62" s="7">
        <v>819</v>
      </c>
      <c r="F62" s="7">
        <v>620</v>
      </c>
      <c r="G62" s="9">
        <v>3629</v>
      </c>
      <c r="H62" s="10" t="s">
        <v>300</v>
      </c>
      <c r="I62" s="86">
        <v>3.56E-2</v>
      </c>
      <c r="J62" s="25">
        <v>1.77</v>
      </c>
      <c r="K62" s="145">
        <f t="shared" si="2"/>
        <v>630.12</v>
      </c>
      <c r="L62" s="145">
        <f t="shared" si="3"/>
        <v>630.12</v>
      </c>
      <c r="M62" s="104">
        <v>123</v>
      </c>
      <c r="N62" s="14" t="s">
        <v>84</v>
      </c>
      <c r="O62" s="14" t="s">
        <v>85</v>
      </c>
      <c r="P62" s="13">
        <v>3629</v>
      </c>
      <c r="Q62" s="15" t="s">
        <v>62</v>
      </c>
      <c r="R62" s="12" t="s">
        <v>15</v>
      </c>
      <c r="S62" s="7" t="s">
        <v>9</v>
      </c>
      <c r="T62" s="12" t="s">
        <v>10</v>
      </c>
      <c r="U62" s="12" t="s">
        <v>10</v>
      </c>
      <c r="V62" s="12" t="s">
        <v>10</v>
      </c>
      <c r="W62" s="20"/>
      <c r="X62" s="17" t="s">
        <v>295</v>
      </c>
      <c r="Y62" s="68"/>
      <c r="Z62" s="30"/>
      <c r="AA62" s="2"/>
      <c r="AB62" s="2"/>
      <c r="AC62" s="2"/>
      <c r="AD62" s="2"/>
    </row>
    <row r="63" spans="1:30" x14ac:dyDescent="0.25">
      <c r="A63" s="29" t="s">
        <v>181</v>
      </c>
      <c r="B63" s="4" t="s">
        <v>281</v>
      </c>
      <c r="C63" s="5">
        <v>29</v>
      </c>
      <c r="D63" s="18" t="s">
        <v>339</v>
      </c>
      <c r="E63" s="7">
        <v>819</v>
      </c>
      <c r="F63" s="7">
        <v>620</v>
      </c>
      <c r="G63" s="9">
        <v>1457</v>
      </c>
      <c r="H63" s="10" t="s">
        <v>300</v>
      </c>
      <c r="I63" s="120">
        <v>4.1000000000000002E-2</v>
      </c>
      <c r="J63" s="25">
        <v>1.77</v>
      </c>
      <c r="K63" s="145">
        <f t="shared" si="2"/>
        <v>725.7</v>
      </c>
      <c r="L63" s="145">
        <f t="shared" si="3"/>
        <v>725.7</v>
      </c>
      <c r="M63" s="104">
        <v>123</v>
      </c>
      <c r="N63" s="14" t="s">
        <v>86</v>
      </c>
      <c r="O63" s="14" t="s">
        <v>85</v>
      </c>
      <c r="P63" s="13">
        <v>1457</v>
      </c>
      <c r="Q63" s="15" t="s">
        <v>13</v>
      </c>
      <c r="R63" s="12" t="s">
        <v>8</v>
      </c>
      <c r="S63" s="7" t="s">
        <v>9</v>
      </c>
      <c r="T63" s="12" t="s">
        <v>10</v>
      </c>
      <c r="U63" s="12" t="s">
        <v>10</v>
      </c>
      <c r="V63" s="12" t="s">
        <v>10</v>
      </c>
      <c r="W63" s="20"/>
      <c r="X63" s="17" t="s">
        <v>295</v>
      </c>
      <c r="Y63" s="68"/>
      <c r="Z63" s="30"/>
      <c r="AA63" s="2"/>
      <c r="AB63" s="2"/>
      <c r="AC63" s="2"/>
      <c r="AD63" s="2"/>
    </row>
    <row r="64" spans="1:30" x14ac:dyDescent="0.25">
      <c r="A64" s="29" t="s">
        <v>182</v>
      </c>
      <c r="B64" s="4" t="s">
        <v>281</v>
      </c>
      <c r="C64" s="5">
        <v>29</v>
      </c>
      <c r="D64" s="18">
        <v>1292</v>
      </c>
      <c r="E64" s="7">
        <v>653</v>
      </c>
      <c r="F64" s="7">
        <v>653</v>
      </c>
      <c r="G64" s="9">
        <v>734</v>
      </c>
      <c r="H64" s="10" t="s">
        <v>297</v>
      </c>
      <c r="I64" s="86">
        <v>0.26369999999999999</v>
      </c>
      <c r="J64" s="25">
        <v>1.77</v>
      </c>
      <c r="K64" s="145">
        <f t="shared" si="2"/>
        <v>4667.49</v>
      </c>
      <c r="L64" s="145">
        <f t="shared" si="3"/>
        <v>4667.49</v>
      </c>
      <c r="M64" s="104">
        <v>123</v>
      </c>
      <c r="N64" s="14" t="s">
        <v>87</v>
      </c>
      <c r="O64" s="14" t="s">
        <v>88</v>
      </c>
      <c r="P64" s="13">
        <v>1453</v>
      </c>
      <c r="Q64" s="15" t="s">
        <v>13</v>
      </c>
      <c r="R64" s="12" t="s">
        <v>25</v>
      </c>
      <c r="S64" s="7" t="s">
        <v>9</v>
      </c>
      <c r="T64" s="12" t="s">
        <v>10</v>
      </c>
      <c r="U64" s="12" t="s">
        <v>10</v>
      </c>
      <c r="V64" s="12" t="s">
        <v>10</v>
      </c>
      <c r="W64" s="20"/>
      <c r="X64" s="17" t="s">
        <v>295</v>
      </c>
      <c r="Y64" s="68"/>
      <c r="Z64" s="30"/>
      <c r="AA64" s="31"/>
      <c r="AB64" s="32"/>
      <c r="AC64" s="31"/>
      <c r="AD64" s="31"/>
    </row>
    <row r="65" spans="1:30" ht="18" customHeight="1" x14ac:dyDescent="0.25">
      <c r="A65" s="29" t="s">
        <v>183</v>
      </c>
      <c r="B65" s="4" t="s">
        <v>281</v>
      </c>
      <c r="C65" s="5">
        <v>29</v>
      </c>
      <c r="D65" s="18">
        <v>1293</v>
      </c>
      <c r="E65" s="7">
        <v>653</v>
      </c>
      <c r="F65" s="7">
        <v>653</v>
      </c>
      <c r="G65" s="9">
        <v>719</v>
      </c>
      <c r="H65" s="10" t="s">
        <v>297</v>
      </c>
      <c r="I65" s="86">
        <v>0.30840000000000001</v>
      </c>
      <c r="J65" s="25">
        <v>1.77</v>
      </c>
      <c r="K65" s="145">
        <f t="shared" si="2"/>
        <v>5458.68</v>
      </c>
      <c r="L65" s="145">
        <f t="shared" si="3"/>
        <v>5458.68</v>
      </c>
      <c r="M65" s="104">
        <v>123</v>
      </c>
      <c r="N65" s="14" t="s">
        <v>87</v>
      </c>
      <c r="O65" s="14" t="s">
        <v>88</v>
      </c>
      <c r="P65" s="13"/>
      <c r="Q65" s="15" t="s">
        <v>13</v>
      </c>
      <c r="R65" s="12" t="s">
        <v>14</v>
      </c>
      <c r="S65" s="7" t="s">
        <v>9</v>
      </c>
      <c r="T65" s="12" t="s">
        <v>10</v>
      </c>
      <c r="U65" s="12" t="s">
        <v>10</v>
      </c>
      <c r="V65" s="12" t="s">
        <v>10</v>
      </c>
      <c r="W65" s="20"/>
      <c r="X65" s="17" t="s">
        <v>295</v>
      </c>
      <c r="Y65" s="68"/>
      <c r="Z65" s="30"/>
      <c r="AA65" s="31"/>
      <c r="AB65" s="32"/>
      <c r="AC65" s="31"/>
      <c r="AD65" s="31"/>
    </row>
    <row r="66" spans="1:30" x14ac:dyDescent="0.25">
      <c r="A66" s="29" t="s">
        <v>184</v>
      </c>
      <c r="B66" s="4" t="s">
        <v>281</v>
      </c>
      <c r="C66" s="5">
        <v>29</v>
      </c>
      <c r="D66" s="18">
        <v>1294</v>
      </c>
      <c r="E66" s="7">
        <v>653</v>
      </c>
      <c r="F66" s="7">
        <v>653</v>
      </c>
      <c r="G66" s="9">
        <v>446</v>
      </c>
      <c r="H66" s="10" t="s">
        <v>297</v>
      </c>
      <c r="I66" s="86">
        <v>0.51970000000000005</v>
      </c>
      <c r="J66" s="25">
        <v>1.77</v>
      </c>
      <c r="K66" s="145">
        <f t="shared" si="2"/>
        <v>9198.69</v>
      </c>
      <c r="L66" s="145">
        <f t="shared" si="3"/>
        <v>9198.69</v>
      </c>
      <c r="M66" s="104">
        <v>122</v>
      </c>
      <c r="N66" s="14" t="s">
        <v>90</v>
      </c>
      <c r="O66" s="14" t="s">
        <v>64</v>
      </c>
      <c r="P66" s="13">
        <v>446</v>
      </c>
      <c r="Q66" s="15" t="s">
        <v>13</v>
      </c>
      <c r="R66" s="12" t="s">
        <v>8</v>
      </c>
      <c r="S66" s="7" t="s">
        <v>9</v>
      </c>
      <c r="T66" s="12" t="s">
        <v>10</v>
      </c>
      <c r="U66" s="12" t="s">
        <v>10</v>
      </c>
      <c r="V66" s="12" t="s">
        <v>10</v>
      </c>
      <c r="W66" s="20"/>
      <c r="X66" s="17" t="s">
        <v>295</v>
      </c>
      <c r="Y66" s="68"/>
      <c r="Z66" s="30"/>
      <c r="AA66" s="31"/>
      <c r="AB66" s="32"/>
      <c r="AC66" s="31"/>
      <c r="AD66" s="31"/>
    </row>
    <row r="67" spans="1:30" x14ac:dyDescent="0.25">
      <c r="A67" s="29" t="s">
        <v>185</v>
      </c>
      <c r="B67" s="4" t="s">
        <v>281</v>
      </c>
      <c r="C67" s="5">
        <v>29</v>
      </c>
      <c r="D67" s="18">
        <v>1295</v>
      </c>
      <c r="E67" s="7">
        <v>653</v>
      </c>
      <c r="F67" s="7">
        <v>653</v>
      </c>
      <c r="G67" s="9">
        <v>1280</v>
      </c>
      <c r="H67" s="10" t="s">
        <v>297</v>
      </c>
      <c r="I67" s="86">
        <v>0.2833</v>
      </c>
      <c r="J67" s="25">
        <v>1.77</v>
      </c>
      <c r="K67" s="145">
        <f t="shared" si="2"/>
        <v>5014.41</v>
      </c>
      <c r="L67" s="145">
        <f t="shared" si="3"/>
        <v>5014.41</v>
      </c>
      <c r="M67" s="104">
        <v>122</v>
      </c>
      <c r="N67" s="14" t="s">
        <v>91</v>
      </c>
      <c r="O67" s="14" t="s">
        <v>64</v>
      </c>
      <c r="P67" s="13">
        <v>1280</v>
      </c>
      <c r="Q67" s="15" t="s">
        <v>13</v>
      </c>
      <c r="R67" s="12" t="s">
        <v>8</v>
      </c>
      <c r="S67" s="7" t="s">
        <v>9</v>
      </c>
      <c r="T67" s="12" t="s">
        <v>10</v>
      </c>
      <c r="U67" s="12" t="s">
        <v>10</v>
      </c>
      <c r="V67" s="12" t="s">
        <v>10</v>
      </c>
      <c r="W67" s="20"/>
      <c r="X67" s="17" t="s">
        <v>295</v>
      </c>
      <c r="Y67" s="68"/>
      <c r="Z67" s="30"/>
      <c r="AA67" s="2"/>
      <c r="AB67" s="2"/>
      <c r="AC67" s="2"/>
      <c r="AD67" s="2"/>
    </row>
    <row r="68" spans="1:30" x14ac:dyDescent="0.25">
      <c r="A68" s="29" t="s">
        <v>186</v>
      </c>
      <c r="B68" s="4" t="s">
        <v>281</v>
      </c>
      <c r="C68" s="5">
        <v>30</v>
      </c>
      <c r="D68" s="18">
        <v>1296</v>
      </c>
      <c r="E68" s="7">
        <v>653</v>
      </c>
      <c r="F68" s="7">
        <v>653</v>
      </c>
      <c r="G68" s="9">
        <v>1083</v>
      </c>
      <c r="H68" s="10" t="s">
        <v>297</v>
      </c>
      <c r="I68" s="86">
        <v>0.30740000000000001</v>
      </c>
      <c r="J68" s="25">
        <v>1.77</v>
      </c>
      <c r="K68" s="145">
        <f t="shared" si="2"/>
        <v>5440.98</v>
      </c>
      <c r="L68" s="145">
        <f t="shared" si="3"/>
        <v>5440.98</v>
      </c>
      <c r="M68" s="104">
        <v>122</v>
      </c>
      <c r="N68" s="14" t="s">
        <v>92</v>
      </c>
      <c r="O68" s="14" t="s">
        <v>89</v>
      </c>
      <c r="P68" s="13">
        <v>1083</v>
      </c>
      <c r="Q68" s="15" t="s">
        <v>13</v>
      </c>
      <c r="R68" s="12" t="s">
        <v>8</v>
      </c>
      <c r="S68" s="7" t="s">
        <v>9</v>
      </c>
      <c r="T68" s="12" t="s">
        <v>10</v>
      </c>
      <c r="U68" s="12" t="s">
        <v>10</v>
      </c>
      <c r="V68" s="12" t="s">
        <v>10</v>
      </c>
      <c r="W68" s="20"/>
      <c r="X68" s="17" t="s">
        <v>295</v>
      </c>
      <c r="Y68" s="68"/>
      <c r="Z68" s="30"/>
      <c r="AA68" s="31"/>
      <c r="AB68" s="32"/>
      <c r="AC68" s="31"/>
      <c r="AD68" s="31"/>
    </row>
    <row r="69" spans="1:30" x14ac:dyDescent="0.25">
      <c r="A69" s="29" t="s">
        <v>187</v>
      </c>
      <c r="B69" s="4" t="s">
        <v>281</v>
      </c>
      <c r="C69" s="5">
        <v>30</v>
      </c>
      <c r="D69" s="18">
        <v>1297</v>
      </c>
      <c r="E69" s="7">
        <v>653</v>
      </c>
      <c r="F69" s="7">
        <v>653</v>
      </c>
      <c r="G69" s="9">
        <v>115</v>
      </c>
      <c r="H69" s="10" t="s">
        <v>297</v>
      </c>
      <c r="I69" s="86">
        <v>0.9153</v>
      </c>
      <c r="J69" s="25">
        <v>1.77</v>
      </c>
      <c r="K69" s="145">
        <f t="shared" si="2"/>
        <v>16200.810000000001</v>
      </c>
      <c r="L69" s="145">
        <f t="shared" si="3"/>
        <v>16200.810000000001</v>
      </c>
      <c r="M69" s="104">
        <v>93</v>
      </c>
      <c r="N69" s="14" t="s">
        <v>93</v>
      </c>
      <c r="O69" s="14" t="s">
        <v>94</v>
      </c>
      <c r="P69" s="13">
        <v>115</v>
      </c>
      <c r="Q69" s="15" t="s">
        <v>62</v>
      </c>
      <c r="R69" s="12" t="s">
        <v>15</v>
      </c>
      <c r="S69" s="7" t="s">
        <v>9</v>
      </c>
      <c r="T69" s="12" t="s">
        <v>10</v>
      </c>
      <c r="U69" s="12" t="s">
        <v>10</v>
      </c>
      <c r="V69" s="12" t="s">
        <v>10</v>
      </c>
      <c r="W69" s="20"/>
      <c r="X69" s="17" t="s">
        <v>295</v>
      </c>
      <c r="Y69" s="68"/>
      <c r="Z69" s="30"/>
      <c r="AA69" s="31"/>
      <c r="AB69" s="32"/>
      <c r="AC69" s="31"/>
      <c r="AD69" s="31"/>
    </row>
    <row r="70" spans="1:30" x14ac:dyDescent="0.25">
      <c r="A70" s="29" t="s">
        <v>188</v>
      </c>
      <c r="B70" s="4" t="s">
        <v>281</v>
      </c>
      <c r="C70" s="5">
        <v>31</v>
      </c>
      <c r="D70" s="18" t="s">
        <v>340</v>
      </c>
      <c r="E70" s="7">
        <v>841</v>
      </c>
      <c r="F70" s="7">
        <v>653</v>
      </c>
      <c r="G70" s="9">
        <v>169</v>
      </c>
      <c r="H70" s="10" t="s">
        <v>297</v>
      </c>
      <c r="I70" s="86">
        <v>0.3997</v>
      </c>
      <c r="J70" s="25">
        <v>1.77</v>
      </c>
      <c r="K70" s="145">
        <f t="shared" si="2"/>
        <v>7074.6900000000005</v>
      </c>
      <c r="L70" s="145">
        <f t="shared" si="3"/>
        <v>7074.6900000000005</v>
      </c>
      <c r="M70" s="104">
        <v>93</v>
      </c>
      <c r="N70" s="14" t="s">
        <v>95</v>
      </c>
      <c r="O70" s="14" t="s">
        <v>94</v>
      </c>
      <c r="P70" s="13">
        <v>169</v>
      </c>
      <c r="Q70" s="15" t="s">
        <v>62</v>
      </c>
      <c r="R70" s="12" t="s">
        <v>15</v>
      </c>
      <c r="S70" s="7" t="s">
        <v>9</v>
      </c>
      <c r="T70" s="12" t="s">
        <v>10</v>
      </c>
      <c r="U70" s="12" t="s">
        <v>10</v>
      </c>
      <c r="V70" s="12" t="s">
        <v>10</v>
      </c>
      <c r="W70" s="20"/>
      <c r="X70" s="17" t="s">
        <v>295</v>
      </c>
      <c r="Y70" s="68"/>
      <c r="Z70" s="30"/>
      <c r="AA70" s="31"/>
      <c r="AB70" s="32"/>
      <c r="AC70" s="31"/>
      <c r="AD70" s="31"/>
    </row>
    <row r="71" spans="1:30" x14ac:dyDescent="0.25">
      <c r="A71" s="29" t="s">
        <v>251</v>
      </c>
      <c r="B71" s="4" t="s">
        <v>281</v>
      </c>
      <c r="C71" s="5">
        <v>32</v>
      </c>
      <c r="D71" s="18" t="s">
        <v>341</v>
      </c>
      <c r="E71" s="7">
        <v>819</v>
      </c>
      <c r="F71" s="7">
        <v>653</v>
      </c>
      <c r="G71" s="9">
        <v>899</v>
      </c>
      <c r="H71" s="10" t="s">
        <v>297</v>
      </c>
      <c r="I71" s="86">
        <v>0.14949999999999999</v>
      </c>
      <c r="J71" s="25">
        <v>1.77</v>
      </c>
      <c r="K71" s="145">
        <f t="shared" si="2"/>
        <v>2646.15</v>
      </c>
      <c r="L71" s="145">
        <f t="shared" si="3"/>
        <v>2646.15</v>
      </c>
      <c r="M71" s="104">
        <v>122</v>
      </c>
      <c r="N71" s="14" t="s">
        <v>96</v>
      </c>
      <c r="O71" s="14" t="s">
        <v>97</v>
      </c>
      <c r="P71" s="13">
        <v>899</v>
      </c>
      <c r="Q71" s="15" t="s">
        <v>62</v>
      </c>
      <c r="R71" s="12" t="s">
        <v>15</v>
      </c>
      <c r="S71" s="7" t="s">
        <v>9</v>
      </c>
      <c r="T71" s="12" t="s">
        <v>10</v>
      </c>
      <c r="U71" s="12" t="s">
        <v>10</v>
      </c>
      <c r="V71" s="12" t="s">
        <v>10</v>
      </c>
      <c r="W71" s="20"/>
      <c r="X71" s="17" t="s">
        <v>295</v>
      </c>
      <c r="Y71" s="68"/>
      <c r="Z71" s="30"/>
      <c r="AA71" s="31"/>
      <c r="AB71" s="32"/>
      <c r="AC71" s="31"/>
      <c r="AD71" s="31"/>
    </row>
    <row r="72" spans="1:30" x14ac:dyDescent="0.25">
      <c r="A72" s="29" t="s">
        <v>252</v>
      </c>
      <c r="B72" s="4" t="s">
        <v>281</v>
      </c>
      <c r="C72" s="5">
        <v>32</v>
      </c>
      <c r="D72" s="18">
        <v>1298</v>
      </c>
      <c r="E72" s="7">
        <v>653</v>
      </c>
      <c r="F72" s="7">
        <v>653</v>
      </c>
      <c r="G72" s="9">
        <v>54</v>
      </c>
      <c r="H72" s="10" t="s">
        <v>297</v>
      </c>
      <c r="I72" s="125">
        <v>2.1695000000000002</v>
      </c>
      <c r="J72" s="25">
        <v>1.77</v>
      </c>
      <c r="K72" s="145">
        <f t="shared" si="2"/>
        <v>38400.150000000009</v>
      </c>
      <c r="L72" s="145">
        <f t="shared" si="3"/>
        <v>38400.150000000009</v>
      </c>
      <c r="M72" s="104">
        <v>93</v>
      </c>
      <c r="N72" s="14" t="s">
        <v>98</v>
      </c>
      <c r="O72" s="14" t="s">
        <v>94</v>
      </c>
      <c r="P72" s="13">
        <v>54</v>
      </c>
      <c r="Q72" s="15" t="s">
        <v>62</v>
      </c>
      <c r="R72" s="12" t="s">
        <v>15</v>
      </c>
      <c r="S72" s="7" t="s">
        <v>9</v>
      </c>
      <c r="T72" s="12" t="s">
        <v>10</v>
      </c>
      <c r="U72" s="12" t="s">
        <v>10</v>
      </c>
      <c r="V72" s="12" t="s">
        <v>10</v>
      </c>
      <c r="W72" s="20"/>
      <c r="X72" s="17" t="s">
        <v>295</v>
      </c>
      <c r="Y72" s="68"/>
      <c r="Z72" s="30"/>
      <c r="AA72" s="31"/>
      <c r="AB72" s="32"/>
      <c r="AC72" s="31"/>
      <c r="AD72" s="31"/>
    </row>
    <row r="73" spans="1:30" ht="19.5" customHeight="1" x14ac:dyDescent="0.25">
      <c r="A73" s="29" t="s">
        <v>253</v>
      </c>
      <c r="B73" s="4" t="s">
        <v>281</v>
      </c>
      <c r="C73" s="5">
        <v>33</v>
      </c>
      <c r="D73" s="18" t="s">
        <v>342</v>
      </c>
      <c r="E73" s="7">
        <v>708</v>
      </c>
      <c r="F73" s="7">
        <v>620</v>
      </c>
      <c r="G73" s="19">
        <v>1356</v>
      </c>
      <c r="H73" s="10" t="s">
        <v>297</v>
      </c>
      <c r="I73" s="86">
        <v>0.45250000000000001</v>
      </c>
      <c r="J73" s="25">
        <v>1.77</v>
      </c>
      <c r="K73" s="145">
        <f t="shared" si="2"/>
        <v>8009.25</v>
      </c>
      <c r="L73" s="145">
        <f t="shared" si="3"/>
        <v>8009.25</v>
      </c>
      <c r="M73" s="104">
        <v>467</v>
      </c>
      <c r="N73" s="14" t="s">
        <v>101</v>
      </c>
      <c r="O73" s="14" t="s">
        <v>100</v>
      </c>
      <c r="P73" s="13">
        <v>1356</v>
      </c>
      <c r="Q73" s="15" t="s">
        <v>13</v>
      </c>
      <c r="R73" s="12" t="s">
        <v>8</v>
      </c>
      <c r="S73" s="7" t="s">
        <v>9</v>
      </c>
      <c r="T73" s="20" t="s">
        <v>10</v>
      </c>
      <c r="U73" s="12" t="s">
        <v>10</v>
      </c>
      <c r="V73" s="12" t="s">
        <v>10</v>
      </c>
      <c r="W73" s="12" t="s">
        <v>10</v>
      </c>
      <c r="X73" s="17" t="s">
        <v>295</v>
      </c>
      <c r="Y73" s="28"/>
      <c r="Z73" s="2"/>
      <c r="AA73" s="31" t="s">
        <v>222</v>
      </c>
      <c r="AB73" s="32"/>
      <c r="AC73" s="31"/>
      <c r="AD73" s="31"/>
    </row>
    <row r="74" spans="1:30" ht="19.5" customHeight="1" x14ac:dyDescent="0.25">
      <c r="A74" s="29" t="s">
        <v>254</v>
      </c>
      <c r="B74" s="4" t="s">
        <v>281</v>
      </c>
      <c r="C74" s="5">
        <v>34</v>
      </c>
      <c r="D74" s="18" t="s">
        <v>343</v>
      </c>
      <c r="E74" s="7">
        <v>653</v>
      </c>
      <c r="F74" s="7">
        <v>653</v>
      </c>
      <c r="G74" s="9">
        <v>14390</v>
      </c>
      <c r="H74" s="10" t="s">
        <v>297</v>
      </c>
      <c r="I74" s="86">
        <v>0.16930000000000001</v>
      </c>
      <c r="J74" s="25">
        <v>1.77</v>
      </c>
      <c r="K74" s="145">
        <f t="shared" si="2"/>
        <v>2996.61</v>
      </c>
      <c r="L74" s="145">
        <f t="shared" si="3"/>
        <v>2996.61</v>
      </c>
      <c r="M74" s="104">
        <v>467</v>
      </c>
      <c r="N74" s="14" t="s">
        <v>102</v>
      </c>
      <c r="O74" s="14" t="s">
        <v>100</v>
      </c>
      <c r="P74" s="13">
        <v>14390</v>
      </c>
      <c r="Q74" s="15" t="s">
        <v>13</v>
      </c>
      <c r="R74" s="12" t="s">
        <v>8</v>
      </c>
      <c r="S74" s="7" t="s">
        <v>9</v>
      </c>
      <c r="T74" s="20"/>
      <c r="U74" s="12" t="s">
        <v>10</v>
      </c>
      <c r="V74" s="12" t="s">
        <v>10</v>
      </c>
      <c r="W74" s="12" t="s">
        <v>10</v>
      </c>
      <c r="X74" s="17" t="s">
        <v>295</v>
      </c>
      <c r="Y74" s="28"/>
      <c r="Z74" s="2"/>
      <c r="AA74" s="31" t="s">
        <v>222</v>
      </c>
      <c r="AB74" s="32"/>
      <c r="AC74" s="31"/>
      <c r="AD74" s="31"/>
    </row>
    <row r="75" spans="1:30" x14ac:dyDescent="0.25">
      <c r="A75" s="29" t="s">
        <v>255</v>
      </c>
      <c r="B75" s="4" t="s">
        <v>281</v>
      </c>
      <c r="C75" s="5">
        <v>34</v>
      </c>
      <c r="D75" s="18" t="s">
        <v>344</v>
      </c>
      <c r="E75" s="7">
        <v>653</v>
      </c>
      <c r="F75" s="7">
        <v>653</v>
      </c>
      <c r="G75" s="9">
        <v>957</v>
      </c>
      <c r="H75" s="10" t="s">
        <v>297</v>
      </c>
      <c r="I75" s="86">
        <v>9.9299999999999999E-2</v>
      </c>
      <c r="J75" s="25">
        <v>1.77</v>
      </c>
      <c r="K75" s="145">
        <f t="shared" si="2"/>
        <v>1757.61</v>
      </c>
      <c r="L75" s="145">
        <f t="shared" si="3"/>
        <v>1757.61</v>
      </c>
      <c r="M75" s="104">
        <v>467</v>
      </c>
      <c r="N75" s="14" t="s">
        <v>103</v>
      </c>
      <c r="O75" s="14" t="s">
        <v>100</v>
      </c>
      <c r="P75" s="13">
        <v>957</v>
      </c>
      <c r="Q75" s="15" t="s">
        <v>13</v>
      </c>
      <c r="R75" s="12" t="s">
        <v>8</v>
      </c>
      <c r="S75" s="7" t="s">
        <v>9</v>
      </c>
      <c r="T75" s="20" t="s">
        <v>10</v>
      </c>
      <c r="U75" s="12" t="s">
        <v>10</v>
      </c>
      <c r="V75" s="12" t="s">
        <v>10</v>
      </c>
      <c r="W75" s="12" t="s">
        <v>10</v>
      </c>
      <c r="X75" s="17" t="s">
        <v>295</v>
      </c>
      <c r="Y75" s="28"/>
      <c r="Z75" s="2"/>
      <c r="AA75" s="2"/>
      <c r="AB75" s="2"/>
      <c r="AC75" s="2"/>
      <c r="AD75" s="2"/>
    </row>
    <row r="76" spans="1:30" x14ac:dyDescent="0.25">
      <c r="A76" s="29" t="s">
        <v>256</v>
      </c>
      <c r="B76" s="4" t="s">
        <v>281</v>
      </c>
      <c r="C76" s="5">
        <v>34</v>
      </c>
      <c r="D76" s="18" t="s">
        <v>345</v>
      </c>
      <c r="E76" s="7">
        <v>373</v>
      </c>
      <c r="F76" s="7">
        <v>653</v>
      </c>
      <c r="G76" s="9">
        <v>5075</v>
      </c>
      <c r="H76" s="10" t="s">
        <v>297</v>
      </c>
      <c r="I76" s="86">
        <v>0.1067</v>
      </c>
      <c r="J76" s="25">
        <v>1.77</v>
      </c>
      <c r="K76" s="145">
        <f t="shared" si="2"/>
        <v>1888.59</v>
      </c>
      <c r="L76" s="145">
        <f t="shared" si="3"/>
        <v>1888.59</v>
      </c>
      <c r="M76" s="104">
        <v>2614</v>
      </c>
      <c r="N76" s="14" t="s">
        <v>111</v>
      </c>
      <c r="O76" s="14" t="s">
        <v>112</v>
      </c>
      <c r="P76" s="13">
        <v>5075</v>
      </c>
      <c r="Q76" s="15" t="s">
        <v>13</v>
      </c>
      <c r="R76" s="12" t="s">
        <v>8</v>
      </c>
      <c r="S76" s="7" t="s">
        <v>9</v>
      </c>
      <c r="T76" s="12" t="s">
        <v>10</v>
      </c>
      <c r="U76" s="12" t="s">
        <v>10</v>
      </c>
      <c r="V76" s="12" t="s">
        <v>38</v>
      </c>
      <c r="W76" s="12" t="s">
        <v>10</v>
      </c>
      <c r="X76" s="17" t="s">
        <v>295</v>
      </c>
      <c r="Y76" s="28"/>
      <c r="Z76" s="2"/>
      <c r="AA76" s="2"/>
      <c r="AB76" s="2"/>
      <c r="AC76" s="2"/>
      <c r="AD76" s="2"/>
    </row>
    <row r="77" spans="1:30" x14ac:dyDescent="0.25">
      <c r="A77" s="29" t="s">
        <v>257</v>
      </c>
      <c r="B77" s="4" t="s">
        <v>281</v>
      </c>
      <c r="C77" s="5">
        <v>34</v>
      </c>
      <c r="D77" s="18" t="s">
        <v>346</v>
      </c>
      <c r="E77" s="7">
        <v>841</v>
      </c>
      <c r="F77" s="7">
        <v>653</v>
      </c>
      <c r="G77" s="9">
        <v>1439</v>
      </c>
      <c r="H77" s="10" t="s">
        <v>297</v>
      </c>
      <c r="I77" s="86">
        <v>0.11219999999999999</v>
      </c>
      <c r="J77" s="25">
        <v>1.77</v>
      </c>
      <c r="K77" s="145">
        <f t="shared" si="2"/>
        <v>1985.9399999999998</v>
      </c>
      <c r="L77" s="145">
        <f t="shared" si="3"/>
        <v>1985.9399999999998</v>
      </c>
      <c r="M77" s="104">
        <v>1605</v>
      </c>
      <c r="N77" s="14" t="s">
        <v>104</v>
      </c>
      <c r="O77" s="14" t="s">
        <v>105</v>
      </c>
      <c r="P77" s="13">
        <v>1439</v>
      </c>
      <c r="Q77" s="15" t="s">
        <v>42</v>
      </c>
      <c r="R77" s="12" t="s">
        <v>15</v>
      </c>
      <c r="S77" s="7" t="s">
        <v>9</v>
      </c>
      <c r="T77" s="12" t="s">
        <v>10</v>
      </c>
      <c r="U77" s="12" t="s">
        <v>10</v>
      </c>
      <c r="V77" s="12" t="s">
        <v>10</v>
      </c>
      <c r="W77" s="20"/>
      <c r="X77" s="17" t="s">
        <v>295</v>
      </c>
      <c r="Y77" s="68"/>
      <c r="Z77" s="30"/>
      <c r="AA77" s="2"/>
      <c r="AB77" s="2"/>
      <c r="AC77" s="2"/>
      <c r="AD77" s="2"/>
    </row>
    <row r="78" spans="1:30" x14ac:dyDescent="0.25">
      <c r="A78" s="29" t="s">
        <v>258</v>
      </c>
      <c r="B78" s="4" t="s">
        <v>281</v>
      </c>
      <c r="C78" s="5">
        <v>34</v>
      </c>
      <c r="D78" s="18">
        <v>1281</v>
      </c>
      <c r="E78" s="7">
        <v>653</v>
      </c>
      <c r="F78" s="7">
        <v>653</v>
      </c>
      <c r="G78" s="9">
        <v>2841</v>
      </c>
      <c r="H78" s="10" t="s">
        <v>297</v>
      </c>
      <c r="I78" s="125">
        <v>2.2056</v>
      </c>
      <c r="J78" s="25">
        <v>1.77</v>
      </c>
      <c r="K78" s="145">
        <f t="shared" si="2"/>
        <v>39039.120000000003</v>
      </c>
      <c r="L78" s="145">
        <f t="shared" si="3"/>
        <v>39039.120000000003</v>
      </c>
      <c r="M78" s="104">
        <v>1605</v>
      </c>
      <c r="N78" s="14" t="s">
        <v>106</v>
      </c>
      <c r="O78" s="14" t="s">
        <v>105</v>
      </c>
      <c r="P78" s="13">
        <v>2841</v>
      </c>
      <c r="Q78" s="15" t="s">
        <v>42</v>
      </c>
      <c r="R78" s="12" t="s">
        <v>15</v>
      </c>
      <c r="S78" s="7" t="s">
        <v>9</v>
      </c>
      <c r="T78" s="12" t="s">
        <v>10</v>
      </c>
      <c r="U78" s="12" t="s">
        <v>10</v>
      </c>
      <c r="V78" s="12" t="s">
        <v>10</v>
      </c>
      <c r="W78" s="16" t="s">
        <v>296</v>
      </c>
      <c r="X78" s="17" t="s">
        <v>295</v>
      </c>
      <c r="Y78" s="68"/>
      <c r="Z78" s="30"/>
      <c r="AA78" s="2"/>
      <c r="AB78" s="2"/>
      <c r="AC78" s="2"/>
      <c r="AD78" s="2"/>
    </row>
    <row r="79" spans="1:30" x14ac:dyDescent="0.25">
      <c r="A79" s="29" t="s">
        <v>259</v>
      </c>
      <c r="B79" s="4" t="s">
        <v>281</v>
      </c>
      <c r="C79" s="5">
        <v>35</v>
      </c>
      <c r="D79" s="18" t="s">
        <v>347</v>
      </c>
      <c r="E79" s="7">
        <v>776</v>
      </c>
      <c r="F79" s="7">
        <v>653</v>
      </c>
      <c r="G79" s="9">
        <v>14577</v>
      </c>
      <c r="H79" s="10" t="s">
        <v>297</v>
      </c>
      <c r="I79" s="86">
        <v>0.34839999999999999</v>
      </c>
      <c r="J79" s="25">
        <v>1.77</v>
      </c>
      <c r="K79" s="145">
        <f t="shared" si="2"/>
        <v>6166.68</v>
      </c>
      <c r="L79" s="145">
        <f t="shared" si="3"/>
        <v>6166.68</v>
      </c>
      <c r="M79" s="104">
        <v>1605</v>
      </c>
      <c r="N79" s="14" t="s">
        <v>107</v>
      </c>
      <c r="O79" s="14" t="s">
        <v>105</v>
      </c>
      <c r="P79" s="13">
        <v>14577</v>
      </c>
      <c r="Q79" s="15" t="s">
        <v>42</v>
      </c>
      <c r="R79" s="12" t="s">
        <v>15</v>
      </c>
      <c r="S79" s="7" t="s">
        <v>9</v>
      </c>
      <c r="T79" s="12" t="s">
        <v>10</v>
      </c>
      <c r="U79" s="12" t="s">
        <v>10</v>
      </c>
      <c r="V79" s="12" t="s">
        <v>10</v>
      </c>
      <c r="W79" s="20"/>
      <c r="X79" s="17" t="s">
        <v>295</v>
      </c>
      <c r="Y79" s="68"/>
      <c r="Z79" s="30"/>
      <c r="AA79" s="2"/>
      <c r="AB79" s="2"/>
      <c r="AC79" s="2"/>
      <c r="AD79" s="2"/>
    </row>
    <row r="80" spans="1:30" x14ac:dyDescent="0.25">
      <c r="A80" s="29" t="s">
        <v>189</v>
      </c>
      <c r="B80" s="4" t="s">
        <v>281</v>
      </c>
      <c r="C80" s="5">
        <v>36</v>
      </c>
      <c r="D80" s="18">
        <v>673</v>
      </c>
      <c r="E80" s="7">
        <v>746</v>
      </c>
      <c r="F80" s="7">
        <v>653</v>
      </c>
      <c r="G80" s="9">
        <v>2352</v>
      </c>
      <c r="H80" s="10" t="s">
        <v>297</v>
      </c>
      <c r="I80" s="86">
        <v>0.75619999999999998</v>
      </c>
      <c r="J80" s="25">
        <v>1.77</v>
      </c>
      <c r="K80" s="145">
        <f t="shared" si="2"/>
        <v>13384.74</v>
      </c>
      <c r="L80" s="145">
        <f t="shared" si="3"/>
        <v>13384.74</v>
      </c>
      <c r="M80" s="104">
        <v>758</v>
      </c>
      <c r="N80" s="14" t="s">
        <v>113</v>
      </c>
      <c r="O80" s="14" t="s">
        <v>109</v>
      </c>
      <c r="P80" s="13">
        <v>2352</v>
      </c>
      <c r="Q80" s="15" t="s">
        <v>13</v>
      </c>
      <c r="R80" s="12" t="s">
        <v>8</v>
      </c>
      <c r="S80" s="7" t="s">
        <v>9</v>
      </c>
      <c r="T80" s="12" t="s">
        <v>10</v>
      </c>
      <c r="U80" s="12" t="s">
        <v>10</v>
      </c>
      <c r="V80" s="12" t="s">
        <v>10</v>
      </c>
      <c r="W80" s="20" t="s">
        <v>10</v>
      </c>
      <c r="X80" s="17" t="s">
        <v>295</v>
      </c>
      <c r="Y80" s="28"/>
      <c r="Z80" s="2"/>
      <c r="AA80" s="2"/>
      <c r="AB80" s="2"/>
      <c r="AC80" s="2"/>
      <c r="AD80" s="2"/>
    </row>
    <row r="81" spans="1:31" x14ac:dyDescent="0.25">
      <c r="A81" s="29" t="s">
        <v>190</v>
      </c>
      <c r="B81" s="4" t="s">
        <v>281</v>
      </c>
      <c r="C81" s="5">
        <v>36</v>
      </c>
      <c r="D81" s="18">
        <v>1287</v>
      </c>
      <c r="E81" s="7">
        <v>653</v>
      </c>
      <c r="F81" s="7">
        <v>653</v>
      </c>
      <c r="G81" s="9">
        <v>2381</v>
      </c>
      <c r="H81" s="6" t="s">
        <v>322</v>
      </c>
      <c r="I81" s="86">
        <v>0.25659999999999999</v>
      </c>
      <c r="J81" s="25">
        <v>1.77</v>
      </c>
      <c r="K81" s="145">
        <f t="shared" si="2"/>
        <v>4541.82</v>
      </c>
      <c r="L81" s="145">
        <f t="shared" si="3"/>
        <v>4541.82</v>
      </c>
      <c r="M81" s="104">
        <v>758</v>
      </c>
      <c r="N81" s="14" t="s">
        <v>108</v>
      </c>
      <c r="O81" s="14" t="s">
        <v>109</v>
      </c>
      <c r="P81" s="13">
        <v>2381</v>
      </c>
      <c r="Q81" s="15" t="s">
        <v>30</v>
      </c>
      <c r="R81" s="12" t="s">
        <v>15</v>
      </c>
      <c r="S81" s="7" t="s">
        <v>9</v>
      </c>
      <c r="T81" s="12" t="s">
        <v>10</v>
      </c>
      <c r="U81" s="12" t="s">
        <v>10</v>
      </c>
      <c r="V81" s="12" t="s">
        <v>10</v>
      </c>
      <c r="W81" s="12" t="s">
        <v>10</v>
      </c>
      <c r="X81" s="17" t="s">
        <v>295</v>
      </c>
      <c r="Y81" s="28"/>
      <c r="Z81" s="2"/>
      <c r="AA81" s="2"/>
      <c r="AB81" s="2"/>
      <c r="AC81" s="2"/>
      <c r="AD81" s="2"/>
    </row>
    <row r="82" spans="1:31" x14ac:dyDescent="0.25">
      <c r="A82" s="29" t="s">
        <v>191</v>
      </c>
      <c r="B82" s="4" t="s">
        <v>281</v>
      </c>
      <c r="C82" s="5">
        <v>37</v>
      </c>
      <c r="D82" s="27">
        <v>1290</v>
      </c>
      <c r="E82" s="18">
        <v>653</v>
      </c>
      <c r="F82" s="7">
        <v>653</v>
      </c>
      <c r="G82" s="9">
        <v>500</v>
      </c>
      <c r="H82" s="10" t="s">
        <v>322</v>
      </c>
      <c r="I82" s="86">
        <v>0.3004</v>
      </c>
      <c r="J82" s="25">
        <v>1.77</v>
      </c>
      <c r="K82" s="145">
        <f t="shared" si="2"/>
        <v>5317.08</v>
      </c>
      <c r="L82" s="145">
        <f t="shared" si="3"/>
        <v>5317.08</v>
      </c>
      <c r="M82" s="104">
        <v>758</v>
      </c>
      <c r="N82" s="14" t="s">
        <v>110</v>
      </c>
      <c r="O82" s="14" t="s">
        <v>109</v>
      </c>
      <c r="P82" s="13">
        <v>1453</v>
      </c>
      <c r="Q82" s="15" t="s">
        <v>13</v>
      </c>
      <c r="R82" s="12" t="s">
        <v>15</v>
      </c>
      <c r="S82" s="7" t="s">
        <v>9</v>
      </c>
      <c r="T82" s="12" t="s">
        <v>10</v>
      </c>
      <c r="U82" s="12" t="s">
        <v>10</v>
      </c>
      <c r="V82" s="12" t="s">
        <v>10</v>
      </c>
      <c r="W82" s="12" t="s">
        <v>10</v>
      </c>
      <c r="X82" s="17" t="s">
        <v>295</v>
      </c>
      <c r="Y82" s="28"/>
      <c r="Z82" s="2"/>
      <c r="AA82" s="2"/>
      <c r="AB82" s="2"/>
      <c r="AC82" s="2"/>
      <c r="AD82" s="2"/>
    </row>
    <row r="83" spans="1:31" ht="16.5" customHeight="1" x14ac:dyDescent="0.25">
      <c r="A83" s="29" t="s">
        <v>192</v>
      </c>
      <c r="B83" s="4" t="s">
        <v>281</v>
      </c>
      <c r="C83" s="5">
        <v>37</v>
      </c>
      <c r="D83" s="27">
        <v>1291</v>
      </c>
      <c r="E83" s="18">
        <v>653</v>
      </c>
      <c r="F83" s="7">
        <v>653</v>
      </c>
      <c r="G83" s="9">
        <v>4539</v>
      </c>
      <c r="H83" s="10" t="s">
        <v>293</v>
      </c>
      <c r="I83" s="86">
        <v>0.2903</v>
      </c>
      <c r="J83" s="25">
        <v>1.77</v>
      </c>
      <c r="K83" s="145">
        <f t="shared" si="2"/>
        <v>5138.3100000000004</v>
      </c>
      <c r="L83" s="145">
        <f t="shared" si="3"/>
        <v>5138.3100000000004</v>
      </c>
      <c r="M83" s="104">
        <v>758</v>
      </c>
      <c r="N83" s="14" t="s">
        <v>114</v>
      </c>
      <c r="O83" s="14" t="s">
        <v>109</v>
      </c>
      <c r="P83" s="13">
        <v>0</v>
      </c>
      <c r="Q83" s="15" t="s">
        <v>30</v>
      </c>
      <c r="R83" s="12" t="s">
        <v>14</v>
      </c>
      <c r="S83" s="7" t="s">
        <v>9</v>
      </c>
      <c r="T83" s="12" t="s">
        <v>10</v>
      </c>
      <c r="U83" s="12" t="s">
        <v>10</v>
      </c>
      <c r="V83" s="12" t="s">
        <v>10</v>
      </c>
      <c r="W83" s="12" t="s">
        <v>10</v>
      </c>
      <c r="X83" s="17" t="s">
        <v>295</v>
      </c>
      <c r="Y83" s="28"/>
      <c r="Z83" s="2"/>
      <c r="AA83" s="2"/>
      <c r="AB83" s="2"/>
      <c r="AC83" s="2"/>
      <c r="AD83" s="2"/>
    </row>
    <row r="84" spans="1:31" x14ac:dyDescent="0.25">
      <c r="A84" s="29" t="s">
        <v>193</v>
      </c>
      <c r="B84" s="4" t="s">
        <v>281</v>
      </c>
      <c r="C84" s="5">
        <v>38</v>
      </c>
      <c r="D84" s="27" t="s">
        <v>348</v>
      </c>
      <c r="E84" s="27">
        <v>704</v>
      </c>
      <c r="F84" s="27">
        <v>778</v>
      </c>
      <c r="G84" s="28"/>
      <c r="H84" s="10" t="s">
        <v>293</v>
      </c>
      <c r="I84" s="86">
        <v>0.12909999999999999</v>
      </c>
      <c r="J84" s="25">
        <v>1.77</v>
      </c>
      <c r="K84" s="145">
        <f t="shared" si="2"/>
        <v>2285.0699999999997</v>
      </c>
      <c r="L84" s="145">
        <f t="shared" si="3"/>
        <v>2285.0699999999997</v>
      </c>
      <c r="M84" s="104">
        <v>758</v>
      </c>
      <c r="N84" s="14" t="s">
        <v>115</v>
      </c>
      <c r="O84" s="14" t="s">
        <v>109</v>
      </c>
      <c r="P84" s="13">
        <v>4539</v>
      </c>
      <c r="Q84" s="15" t="s">
        <v>13</v>
      </c>
      <c r="R84" s="12" t="s">
        <v>8</v>
      </c>
      <c r="S84" s="7" t="s">
        <v>9</v>
      </c>
      <c r="T84" s="12" t="s">
        <v>10</v>
      </c>
      <c r="U84" s="12" t="s">
        <v>10</v>
      </c>
      <c r="V84" s="12" t="s">
        <v>10</v>
      </c>
      <c r="W84" s="12" t="s">
        <v>10</v>
      </c>
      <c r="X84" s="17" t="s">
        <v>295</v>
      </c>
      <c r="Y84" s="28"/>
      <c r="Z84" s="2"/>
      <c r="AA84" s="2"/>
      <c r="AB84" s="2"/>
      <c r="AC84" s="2"/>
      <c r="AD84" s="2"/>
    </row>
    <row r="85" spans="1:31" x14ac:dyDescent="0.25">
      <c r="A85" s="29" t="s">
        <v>260</v>
      </c>
      <c r="B85" s="4" t="s">
        <v>281</v>
      </c>
      <c r="C85" s="5">
        <v>39</v>
      </c>
      <c r="D85" s="18" t="s">
        <v>349</v>
      </c>
      <c r="E85" s="7">
        <v>718</v>
      </c>
      <c r="F85" s="27">
        <v>778</v>
      </c>
      <c r="G85" s="9">
        <v>1921</v>
      </c>
      <c r="H85" s="10" t="s">
        <v>297</v>
      </c>
      <c r="I85" s="86">
        <v>0.17080000000000001</v>
      </c>
      <c r="J85" s="25">
        <v>1.77</v>
      </c>
      <c r="K85" s="145">
        <f t="shared" si="2"/>
        <v>3023.1600000000003</v>
      </c>
      <c r="L85" s="145">
        <f t="shared" si="3"/>
        <v>3023.1600000000003</v>
      </c>
      <c r="M85" s="104">
        <v>280</v>
      </c>
      <c r="N85" s="14" t="s">
        <v>82</v>
      </c>
      <c r="O85" s="14" t="s">
        <v>117</v>
      </c>
      <c r="P85" s="13">
        <v>1921</v>
      </c>
      <c r="Q85" s="15" t="s">
        <v>13</v>
      </c>
      <c r="R85" s="12" t="s">
        <v>8</v>
      </c>
      <c r="S85" s="7" t="s">
        <v>9</v>
      </c>
      <c r="T85" s="12" t="s">
        <v>10</v>
      </c>
      <c r="U85" s="12" t="s">
        <v>10</v>
      </c>
      <c r="V85" s="12" t="s">
        <v>10</v>
      </c>
      <c r="W85" s="20"/>
      <c r="X85" s="17" t="s">
        <v>295</v>
      </c>
      <c r="Y85" s="68"/>
      <c r="Z85" s="30"/>
      <c r="AA85" s="2"/>
      <c r="AB85" s="2"/>
      <c r="AC85" s="2"/>
      <c r="AD85" s="2"/>
    </row>
    <row r="86" spans="1:31" x14ac:dyDescent="0.25">
      <c r="A86" s="29" t="s">
        <v>261</v>
      </c>
      <c r="B86" s="4" t="s">
        <v>281</v>
      </c>
      <c r="C86" s="5">
        <v>39</v>
      </c>
      <c r="D86" s="18" t="s">
        <v>350</v>
      </c>
      <c r="E86" s="7">
        <v>709</v>
      </c>
      <c r="F86" s="27">
        <v>778</v>
      </c>
      <c r="G86" s="9">
        <v>1054</v>
      </c>
      <c r="H86" s="10" t="s">
        <v>297</v>
      </c>
      <c r="I86" s="86">
        <v>0.16719999999999999</v>
      </c>
      <c r="J86" s="25">
        <v>1.77</v>
      </c>
      <c r="K86" s="145">
        <f t="shared" si="2"/>
        <v>2959.44</v>
      </c>
      <c r="L86" s="145">
        <f t="shared" si="3"/>
        <v>2959.44</v>
      </c>
      <c r="M86" s="104">
        <v>280</v>
      </c>
      <c r="N86" s="14" t="s">
        <v>83</v>
      </c>
      <c r="O86" s="14" t="s">
        <v>118</v>
      </c>
      <c r="P86" s="13">
        <v>1054</v>
      </c>
      <c r="Q86" s="15" t="s">
        <v>13</v>
      </c>
      <c r="R86" s="12" t="s">
        <v>8</v>
      </c>
      <c r="S86" s="7" t="s">
        <v>9</v>
      </c>
      <c r="T86" s="12" t="s">
        <v>10</v>
      </c>
      <c r="U86" s="12" t="s">
        <v>10</v>
      </c>
      <c r="V86" s="12" t="s">
        <v>10</v>
      </c>
      <c r="W86" s="20"/>
      <c r="X86" s="17" t="s">
        <v>295</v>
      </c>
      <c r="Y86" s="68"/>
      <c r="Z86" s="30"/>
      <c r="AA86" s="2"/>
      <c r="AB86" s="2"/>
      <c r="AC86" s="2"/>
      <c r="AD86" s="2"/>
      <c r="AE86" s="2"/>
    </row>
    <row r="87" spans="1:31" x14ac:dyDescent="0.25">
      <c r="A87" s="29" t="s">
        <v>262</v>
      </c>
      <c r="B87" s="4" t="s">
        <v>281</v>
      </c>
      <c r="C87" s="5">
        <v>40</v>
      </c>
      <c r="D87" s="18" t="s">
        <v>351</v>
      </c>
      <c r="E87" s="7">
        <v>708</v>
      </c>
      <c r="F87" s="7">
        <v>620</v>
      </c>
      <c r="G87" s="9">
        <v>5978</v>
      </c>
      <c r="H87" s="10" t="s">
        <v>297</v>
      </c>
      <c r="I87" s="86">
        <v>0.33450000000000002</v>
      </c>
      <c r="J87" s="25">
        <v>1.77</v>
      </c>
      <c r="K87" s="145">
        <f t="shared" si="2"/>
        <v>5920.6500000000005</v>
      </c>
      <c r="L87" s="145">
        <f t="shared" si="3"/>
        <v>5920.6500000000005</v>
      </c>
      <c r="M87" s="104">
        <v>271</v>
      </c>
      <c r="N87" s="14" t="s">
        <v>116</v>
      </c>
      <c r="O87" s="14" t="s">
        <v>120</v>
      </c>
      <c r="P87" s="13">
        <v>5978</v>
      </c>
      <c r="Q87" s="15" t="s">
        <v>7</v>
      </c>
      <c r="R87" s="12" t="s">
        <v>8</v>
      </c>
      <c r="S87" s="7" t="s">
        <v>9</v>
      </c>
      <c r="T87" s="20"/>
      <c r="U87" s="12" t="s">
        <v>10</v>
      </c>
      <c r="V87" s="12" t="s">
        <v>10</v>
      </c>
      <c r="W87" s="20"/>
      <c r="X87" s="17" t="s">
        <v>295</v>
      </c>
      <c r="Y87" s="68"/>
      <c r="Z87" s="30"/>
      <c r="AA87" s="2"/>
      <c r="AB87" s="2"/>
      <c r="AC87" s="2"/>
      <c r="AD87" s="2"/>
    </row>
    <row r="88" spans="1:31" x14ac:dyDescent="0.25">
      <c r="A88" s="29" t="s">
        <v>263</v>
      </c>
      <c r="B88" s="4" t="s">
        <v>281</v>
      </c>
      <c r="C88" s="5">
        <v>41</v>
      </c>
      <c r="D88" s="18" t="s">
        <v>353</v>
      </c>
      <c r="E88" s="7">
        <v>761</v>
      </c>
      <c r="F88" s="7">
        <v>653</v>
      </c>
      <c r="G88" s="9"/>
      <c r="H88" s="10" t="s">
        <v>300</v>
      </c>
      <c r="I88" s="86">
        <v>0.28770000000000001</v>
      </c>
      <c r="J88" s="25">
        <v>1.77</v>
      </c>
      <c r="K88" s="145">
        <f t="shared" si="2"/>
        <v>5092.2900000000009</v>
      </c>
      <c r="L88" s="145">
        <f t="shared" si="3"/>
        <v>5092.2900000000009</v>
      </c>
      <c r="M88" s="104"/>
      <c r="N88" s="14"/>
      <c r="O88" s="14"/>
      <c r="P88" s="13"/>
      <c r="Q88" s="15"/>
      <c r="R88" s="12"/>
      <c r="S88" s="7" t="s">
        <v>9</v>
      </c>
      <c r="T88" s="20"/>
      <c r="U88" s="12"/>
      <c r="V88" s="12"/>
      <c r="W88" s="20"/>
      <c r="X88" s="17" t="s">
        <v>295</v>
      </c>
      <c r="Y88" s="68"/>
      <c r="Z88" s="30"/>
      <c r="AA88" s="2"/>
      <c r="AB88" s="2"/>
      <c r="AC88" s="2"/>
      <c r="AD88" s="2"/>
    </row>
    <row r="89" spans="1:31" x14ac:dyDescent="0.25">
      <c r="A89" s="29" t="s">
        <v>264</v>
      </c>
      <c r="B89" s="4" t="s">
        <v>281</v>
      </c>
      <c r="C89" s="5">
        <v>41</v>
      </c>
      <c r="D89" s="18" t="s">
        <v>354</v>
      </c>
      <c r="E89" s="7">
        <v>648</v>
      </c>
      <c r="F89" s="7">
        <v>653</v>
      </c>
      <c r="G89" s="9"/>
      <c r="H89" s="10" t="s">
        <v>297</v>
      </c>
      <c r="I89" s="86">
        <v>0.28739999999999999</v>
      </c>
      <c r="J89" s="25">
        <v>1.77</v>
      </c>
      <c r="K89" s="145">
        <f t="shared" si="2"/>
        <v>5086.9799999999996</v>
      </c>
      <c r="L89" s="145">
        <f t="shared" si="3"/>
        <v>5086.9799999999996</v>
      </c>
      <c r="M89" s="104"/>
      <c r="N89" s="14"/>
      <c r="O89" s="14"/>
      <c r="P89" s="13"/>
      <c r="Q89" s="15"/>
      <c r="R89" s="12"/>
      <c r="S89" s="7" t="s">
        <v>9</v>
      </c>
      <c r="T89" s="20"/>
      <c r="U89" s="12"/>
      <c r="V89" s="12"/>
      <c r="W89" s="20"/>
      <c r="X89" s="17" t="s">
        <v>295</v>
      </c>
      <c r="Y89" s="68"/>
      <c r="Z89" s="30"/>
      <c r="AA89" s="2"/>
      <c r="AB89" s="2"/>
      <c r="AC89" s="2"/>
      <c r="AD89" s="2"/>
    </row>
    <row r="90" spans="1:31" ht="18" customHeight="1" x14ac:dyDescent="0.25">
      <c r="A90" s="29" t="s">
        <v>265</v>
      </c>
      <c r="B90" s="4" t="s">
        <v>281</v>
      </c>
      <c r="C90" s="5">
        <v>42</v>
      </c>
      <c r="D90" s="18" t="s">
        <v>352</v>
      </c>
      <c r="E90" s="7">
        <v>648</v>
      </c>
      <c r="F90" s="7">
        <v>653</v>
      </c>
      <c r="G90" s="9">
        <v>1212</v>
      </c>
      <c r="H90" s="10" t="s">
        <v>322</v>
      </c>
      <c r="I90" s="86">
        <v>0.1696</v>
      </c>
      <c r="J90" s="25">
        <v>1.77</v>
      </c>
      <c r="K90" s="145">
        <f t="shared" si="2"/>
        <v>3001.92</v>
      </c>
      <c r="L90" s="145">
        <f t="shared" si="3"/>
        <v>3001.92</v>
      </c>
      <c r="M90" s="104">
        <v>271</v>
      </c>
      <c r="N90" s="14" t="s">
        <v>126</v>
      </c>
      <c r="O90" s="14" t="s">
        <v>124</v>
      </c>
      <c r="P90" s="13">
        <v>1212</v>
      </c>
      <c r="Q90" s="15" t="s">
        <v>7</v>
      </c>
      <c r="R90" s="12" t="s">
        <v>8</v>
      </c>
      <c r="S90" s="7" t="s">
        <v>9</v>
      </c>
      <c r="T90" s="20"/>
      <c r="U90" s="12" t="s">
        <v>10</v>
      </c>
      <c r="V90" s="12" t="s">
        <v>10</v>
      </c>
      <c r="W90" s="20"/>
      <c r="X90" s="17" t="s">
        <v>295</v>
      </c>
      <c r="Y90" s="68"/>
      <c r="Z90" s="30"/>
      <c r="AA90" s="2"/>
      <c r="AB90" s="2"/>
      <c r="AC90" s="2"/>
      <c r="AD90" s="2"/>
    </row>
    <row r="91" spans="1:31" ht="16.5" customHeight="1" x14ac:dyDescent="0.25">
      <c r="A91" s="29" t="s">
        <v>194</v>
      </c>
      <c r="B91" s="4" t="s">
        <v>281</v>
      </c>
      <c r="C91" s="5">
        <v>42</v>
      </c>
      <c r="D91" s="18">
        <v>1258</v>
      </c>
      <c r="E91" s="7">
        <v>653</v>
      </c>
      <c r="F91" s="7">
        <v>653</v>
      </c>
      <c r="G91" s="9">
        <v>1201</v>
      </c>
      <c r="H91" s="10" t="s">
        <v>297</v>
      </c>
      <c r="I91" s="86">
        <v>0.49049999999999999</v>
      </c>
      <c r="J91" s="25">
        <v>1.77</v>
      </c>
      <c r="K91" s="145">
        <f t="shared" si="2"/>
        <v>8681.85</v>
      </c>
      <c r="L91" s="145">
        <f t="shared" si="3"/>
        <v>8681.85</v>
      </c>
      <c r="M91" s="104">
        <v>298</v>
      </c>
      <c r="N91" s="14" t="s">
        <v>129</v>
      </c>
      <c r="O91" s="14" t="s">
        <v>130</v>
      </c>
      <c r="P91" s="13">
        <v>1201</v>
      </c>
      <c r="Q91" s="15" t="s">
        <v>13</v>
      </c>
      <c r="R91" s="12" t="s">
        <v>8</v>
      </c>
      <c r="S91" s="7" t="s">
        <v>9</v>
      </c>
      <c r="T91" s="20" t="s">
        <v>10</v>
      </c>
      <c r="U91" s="12" t="s">
        <v>10</v>
      </c>
      <c r="V91" s="12" t="s">
        <v>10</v>
      </c>
      <c r="W91" s="20" t="s">
        <v>10</v>
      </c>
      <c r="X91" s="17" t="s">
        <v>295</v>
      </c>
      <c r="Y91" s="28"/>
      <c r="Z91" s="2"/>
      <c r="AA91" s="31" t="s">
        <v>223</v>
      </c>
      <c r="AB91" s="32"/>
      <c r="AC91" s="31"/>
      <c r="AD91" s="31"/>
    </row>
    <row r="92" spans="1:31" ht="51.75" x14ac:dyDescent="0.25">
      <c r="A92" s="29" t="s">
        <v>266</v>
      </c>
      <c r="B92" s="4" t="s">
        <v>281</v>
      </c>
      <c r="C92" s="5">
        <v>43</v>
      </c>
      <c r="D92" s="18" t="s">
        <v>355</v>
      </c>
      <c r="E92" s="7">
        <v>679</v>
      </c>
      <c r="F92" s="7">
        <v>653</v>
      </c>
      <c r="G92" s="9">
        <v>6017</v>
      </c>
      <c r="H92" s="10" t="s">
        <v>293</v>
      </c>
      <c r="I92" s="86">
        <v>8.0600000000000005E-2</v>
      </c>
      <c r="J92" s="25">
        <v>1.77</v>
      </c>
      <c r="K92" s="145">
        <f t="shared" si="2"/>
        <v>1426.6200000000001</v>
      </c>
      <c r="L92" s="145">
        <f t="shared" si="3"/>
        <v>1426.6200000000001</v>
      </c>
      <c r="M92" s="104">
        <v>271</v>
      </c>
      <c r="N92" s="14" t="s">
        <v>127</v>
      </c>
      <c r="O92" s="14" t="s">
        <v>125</v>
      </c>
      <c r="P92" s="13">
        <v>6017</v>
      </c>
      <c r="Q92" s="15" t="s">
        <v>7</v>
      </c>
      <c r="R92" s="12" t="s">
        <v>8</v>
      </c>
      <c r="S92" s="7" t="s">
        <v>9</v>
      </c>
      <c r="T92" s="20"/>
      <c r="U92" s="12" t="s">
        <v>10</v>
      </c>
      <c r="V92" s="12" t="s">
        <v>10</v>
      </c>
      <c r="W92" s="20" t="s">
        <v>302</v>
      </c>
      <c r="X92" s="17" t="s">
        <v>295</v>
      </c>
      <c r="Y92" s="68"/>
      <c r="Z92" s="30"/>
      <c r="AA92" s="2"/>
      <c r="AB92" s="2"/>
      <c r="AC92" s="2"/>
      <c r="AD92" s="2"/>
    </row>
    <row r="93" spans="1:31" ht="51.75" x14ac:dyDescent="0.25">
      <c r="A93" s="29" t="s">
        <v>267</v>
      </c>
      <c r="B93" s="4" t="s">
        <v>281</v>
      </c>
      <c r="C93" s="5">
        <v>43</v>
      </c>
      <c r="D93" s="18" t="s">
        <v>356</v>
      </c>
      <c r="E93" s="7">
        <v>776</v>
      </c>
      <c r="F93" s="7">
        <v>653</v>
      </c>
      <c r="G93" s="9">
        <v>4043</v>
      </c>
      <c r="H93" s="10" t="s">
        <v>293</v>
      </c>
      <c r="I93" s="86">
        <v>9.3200000000000005E-2</v>
      </c>
      <c r="J93" s="25">
        <v>1.77</v>
      </c>
      <c r="K93" s="145">
        <f t="shared" si="2"/>
        <v>1649.64</v>
      </c>
      <c r="L93" s="145">
        <f t="shared" si="3"/>
        <v>1649.64</v>
      </c>
      <c r="M93" s="104">
        <v>271</v>
      </c>
      <c r="N93" s="14" t="s">
        <v>128</v>
      </c>
      <c r="O93" s="14" t="s">
        <v>124</v>
      </c>
      <c r="P93" s="13">
        <v>4043</v>
      </c>
      <c r="Q93" s="15" t="s">
        <v>7</v>
      </c>
      <c r="R93" s="12" t="s">
        <v>8</v>
      </c>
      <c r="S93" s="7" t="s">
        <v>9</v>
      </c>
      <c r="T93" s="20"/>
      <c r="U93" s="12" t="s">
        <v>10</v>
      </c>
      <c r="V93" s="12" t="s">
        <v>10</v>
      </c>
      <c r="W93" s="20" t="s">
        <v>302</v>
      </c>
      <c r="X93" s="17" t="s">
        <v>295</v>
      </c>
      <c r="Y93" s="68"/>
      <c r="Z93" s="30"/>
      <c r="AA93" s="2"/>
      <c r="AB93" s="2"/>
      <c r="AC93" s="2"/>
      <c r="AD93" s="2"/>
    </row>
    <row r="94" spans="1:31" ht="18.75" customHeight="1" x14ac:dyDescent="0.25">
      <c r="A94" s="29" t="s">
        <v>268</v>
      </c>
      <c r="B94" s="4" t="s">
        <v>281</v>
      </c>
      <c r="C94" s="5">
        <v>44</v>
      </c>
      <c r="D94" s="18" t="s">
        <v>357</v>
      </c>
      <c r="E94" s="7">
        <v>648</v>
      </c>
      <c r="F94" s="7">
        <v>653</v>
      </c>
      <c r="G94" s="9">
        <v>12286</v>
      </c>
      <c r="H94" s="10" t="s">
        <v>293</v>
      </c>
      <c r="I94" s="86">
        <v>3.56E-2</v>
      </c>
      <c r="J94" s="25">
        <v>1.77</v>
      </c>
      <c r="K94" s="145">
        <f t="shared" si="2"/>
        <v>630.12</v>
      </c>
      <c r="L94" s="145">
        <f t="shared" si="3"/>
        <v>630.12</v>
      </c>
      <c r="M94" s="104">
        <v>271</v>
      </c>
      <c r="N94" s="14" t="s">
        <v>138</v>
      </c>
      <c r="O94" s="14" t="s">
        <v>122</v>
      </c>
      <c r="P94" s="13">
        <v>18724</v>
      </c>
      <c r="Q94" s="15" t="s">
        <v>13</v>
      </c>
      <c r="R94" s="12" t="s">
        <v>25</v>
      </c>
      <c r="S94" s="7" t="s">
        <v>9</v>
      </c>
      <c r="T94" s="12" t="s">
        <v>10</v>
      </c>
      <c r="U94" s="12" t="s">
        <v>10</v>
      </c>
      <c r="V94" s="12" t="s">
        <v>10</v>
      </c>
      <c r="W94" s="20"/>
      <c r="X94" s="17" t="s">
        <v>295</v>
      </c>
      <c r="Y94" s="68"/>
      <c r="Z94" s="30"/>
      <c r="AA94" s="2"/>
      <c r="AB94" s="2"/>
      <c r="AC94" s="2"/>
      <c r="AD94" s="2"/>
    </row>
    <row r="95" spans="1:31" ht="16.5" customHeight="1" x14ac:dyDescent="0.25">
      <c r="A95" s="29" t="s">
        <v>195</v>
      </c>
      <c r="B95" s="4" t="s">
        <v>281</v>
      </c>
      <c r="C95" s="5">
        <v>44</v>
      </c>
      <c r="D95" s="18" t="s">
        <v>358</v>
      </c>
      <c r="E95" s="7">
        <v>648</v>
      </c>
      <c r="F95" s="7">
        <v>653</v>
      </c>
      <c r="G95" s="9">
        <v>7402</v>
      </c>
      <c r="H95" s="10" t="s">
        <v>293</v>
      </c>
      <c r="I95" s="86">
        <v>3.56E-2</v>
      </c>
      <c r="J95" s="25">
        <v>1.77</v>
      </c>
      <c r="K95" s="145">
        <f t="shared" ref="K95:K137" si="4">I95*J95*10000</f>
        <v>630.12</v>
      </c>
      <c r="L95" s="145">
        <f t="shared" ref="L95:L135" si="5">K95</f>
        <v>630.12</v>
      </c>
      <c r="M95" s="104">
        <v>298</v>
      </c>
      <c r="N95" s="14" t="s">
        <v>131</v>
      </c>
      <c r="O95" s="14" t="s">
        <v>130</v>
      </c>
      <c r="P95" s="13">
        <v>7402</v>
      </c>
      <c r="Q95" s="15" t="s">
        <v>13</v>
      </c>
      <c r="R95" s="12" t="s">
        <v>8</v>
      </c>
      <c r="S95" s="7" t="s">
        <v>9</v>
      </c>
      <c r="T95" s="12" t="s">
        <v>10</v>
      </c>
      <c r="U95" s="12" t="s">
        <v>10</v>
      </c>
      <c r="V95" s="12" t="s">
        <v>10</v>
      </c>
      <c r="W95" s="12" t="s">
        <v>10</v>
      </c>
      <c r="X95" s="17" t="s">
        <v>295</v>
      </c>
      <c r="Y95" s="28"/>
      <c r="Z95" s="2"/>
      <c r="AA95" s="31" t="s">
        <v>223</v>
      </c>
      <c r="AB95" s="32"/>
      <c r="AC95" s="31"/>
      <c r="AD95" s="31"/>
    </row>
    <row r="96" spans="1:31" ht="19.5" customHeight="1" x14ac:dyDescent="0.25">
      <c r="A96" s="29" t="s">
        <v>196</v>
      </c>
      <c r="B96" s="4" t="s">
        <v>281</v>
      </c>
      <c r="C96" s="5">
        <v>45</v>
      </c>
      <c r="D96" s="18">
        <v>950</v>
      </c>
      <c r="E96" s="7">
        <v>746</v>
      </c>
      <c r="F96" s="7">
        <v>653</v>
      </c>
      <c r="G96" s="9">
        <v>3305</v>
      </c>
      <c r="H96" s="10" t="s">
        <v>297</v>
      </c>
      <c r="I96" s="86">
        <v>0.14269999999999999</v>
      </c>
      <c r="J96" s="25">
        <v>1.77</v>
      </c>
      <c r="K96" s="145">
        <f t="shared" si="4"/>
        <v>2525.79</v>
      </c>
      <c r="L96" s="145">
        <f t="shared" si="5"/>
        <v>2525.79</v>
      </c>
      <c r="M96" s="104">
        <v>271</v>
      </c>
      <c r="N96" s="14" t="s">
        <v>123</v>
      </c>
      <c r="O96" s="14" t="s">
        <v>122</v>
      </c>
      <c r="P96" s="13">
        <v>344441</v>
      </c>
      <c r="Q96" s="15" t="s">
        <v>62</v>
      </c>
      <c r="R96" s="12" t="s">
        <v>14</v>
      </c>
      <c r="S96" s="7" t="s">
        <v>9</v>
      </c>
      <c r="T96" s="12" t="s">
        <v>10</v>
      </c>
      <c r="U96" s="12" t="s">
        <v>10</v>
      </c>
      <c r="V96" s="12" t="s">
        <v>10</v>
      </c>
      <c r="W96" s="20"/>
      <c r="X96" s="17" t="s">
        <v>295</v>
      </c>
      <c r="Y96" s="68"/>
      <c r="Z96" s="30"/>
      <c r="AA96" s="2"/>
      <c r="AB96" s="2"/>
      <c r="AC96" s="2"/>
      <c r="AD96" s="2"/>
    </row>
    <row r="97" spans="1:30" ht="17.25" customHeight="1" x14ac:dyDescent="0.25">
      <c r="A97" s="29" t="s">
        <v>197</v>
      </c>
      <c r="B97" s="4" t="s">
        <v>281</v>
      </c>
      <c r="C97" s="5">
        <v>46</v>
      </c>
      <c r="D97" s="18">
        <v>951</v>
      </c>
      <c r="E97" s="7">
        <v>746</v>
      </c>
      <c r="F97" s="7">
        <v>653</v>
      </c>
      <c r="G97" s="9">
        <v>9956</v>
      </c>
      <c r="H97" s="10" t="s">
        <v>300</v>
      </c>
      <c r="I97" s="86">
        <v>0.18090000000000001</v>
      </c>
      <c r="J97" s="25">
        <v>1.77</v>
      </c>
      <c r="K97" s="145">
        <f t="shared" si="4"/>
        <v>3201.93</v>
      </c>
      <c r="L97" s="145">
        <f t="shared" si="5"/>
        <v>3201.93</v>
      </c>
      <c r="M97" s="104">
        <v>271</v>
      </c>
      <c r="N97" s="14" t="s">
        <v>139</v>
      </c>
      <c r="O97" s="14" t="s">
        <v>122</v>
      </c>
      <c r="P97" s="13">
        <v>0</v>
      </c>
      <c r="Q97" s="15" t="s">
        <v>62</v>
      </c>
      <c r="R97" s="12" t="s">
        <v>14</v>
      </c>
      <c r="S97" s="7" t="s">
        <v>9</v>
      </c>
      <c r="T97" s="12" t="s">
        <v>10</v>
      </c>
      <c r="U97" s="12" t="s">
        <v>10</v>
      </c>
      <c r="V97" s="12" t="s">
        <v>10</v>
      </c>
      <c r="W97" s="20"/>
      <c r="X97" s="17" t="s">
        <v>295</v>
      </c>
      <c r="Y97" s="68"/>
      <c r="Z97" s="30"/>
      <c r="AA97" s="2"/>
      <c r="AB97" s="2"/>
      <c r="AC97" s="2"/>
      <c r="AD97" s="2"/>
    </row>
    <row r="98" spans="1:30" ht="21" customHeight="1" x14ac:dyDescent="0.25">
      <c r="A98" s="29" t="s">
        <v>198</v>
      </c>
      <c r="B98" s="4" t="s">
        <v>281</v>
      </c>
      <c r="C98" s="5">
        <v>47</v>
      </c>
      <c r="D98" s="6" t="s">
        <v>360</v>
      </c>
      <c r="E98" s="7">
        <v>278</v>
      </c>
      <c r="F98" s="7">
        <v>906</v>
      </c>
      <c r="G98" s="9">
        <v>3291</v>
      </c>
      <c r="H98" s="10" t="s">
        <v>297</v>
      </c>
      <c r="I98" s="86">
        <v>0.76029999999999998</v>
      </c>
      <c r="J98" s="25">
        <v>1.77</v>
      </c>
      <c r="K98" s="145">
        <f t="shared" si="4"/>
        <v>13457.31</v>
      </c>
      <c r="L98" s="145">
        <f t="shared" si="5"/>
        <v>13457.31</v>
      </c>
      <c r="M98" s="104">
        <v>271</v>
      </c>
      <c r="N98" s="14" t="s">
        <v>123</v>
      </c>
      <c r="O98" s="14" t="s">
        <v>122</v>
      </c>
      <c r="P98" s="13">
        <v>0</v>
      </c>
      <c r="Q98" s="15" t="s">
        <v>62</v>
      </c>
      <c r="R98" s="12" t="s">
        <v>14</v>
      </c>
      <c r="S98" s="7" t="s">
        <v>9</v>
      </c>
      <c r="T98" s="12" t="s">
        <v>10</v>
      </c>
      <c r="U98" s="12" t="s">
        <v>10</v>
      </c>
      <c r="V98" s="12" t="s">
        <v>10</v>
      </c>
      <c r="W98" s="20"/>
      <c r="X98" s="17" t="s">
        <v>295</v>
      </c>
      <c r="Y98" s="68"/>
      <c r="Z98" s="30"/>
      <c r="AA98" s="2"/>
      <c r="AB98" s="2"/>
      <c r="AC98" s="2"/>
      <c r="AD98" s="2"/>
    </row>
    <row r="99" spans="1:30" ht="20.25" customHeight="1" x14ac:dyDescent="0.25">
      <c r="A99" s="29" t="s">
        <v>199</v>
      </c>
      <c r="B99" s="4" t="s">
        <v>281</v>
      </c>
      <c r="C99" s="5">
        <v>48</v>
      </c>
      <c r="D99" s="18" t="s">
        <v>359</v>
      </c>
      <c r="E99" s="7">
        <v>648</v>
      </c>
      <c r="F99" s="7">
        <v>653</v>
      </c>
      <c r="G99" s="9">
        <v>723</v>
      </c>
      <c r="H99" s="10" t="s">
        <v>297</v>
      </c>
      <c r="I99" s="120">
        <v>0.255</v>
      </c>
      <c r="J99" s="25">
        <v>1.77</v>
      </c>
      <c r="K99" s="145">
        <f t="shared" si="4"/>
        <v>4513.5</v>
      </c>
      <c r="L99" s="145">
        <f t="shared" si="5"/>
        <v>4513.5</v>
      </c>
      <c r="M99" s="104">
        <v>271</v>
      </c>
      <c r="N99" s="14" t="s">
        <v>123</v>
      </c>
      <c r="O99" s="14" t="s">
        <v>122</v>
      </c>
      <c r="P99" s="13">
        <v>0</v>
      </c>
      <c r="Q99" s="15" t="s">
        <v>62</v>
      </c>
      <c r="R99" s="12" t="s">
        <v>14</v>
      </c>
      <c r="S99" s="7" t="s">
        <v>9</v>
      </c>
      <c r="T99" s="12" t="s">
        <v>10</v>
      </c>
      <c r="U99" s="12" t="s">
        <v>10</v>
      </c>
      <c r="V99" s="12" t="s">
        <v>10</v>
      </c>
      <c r="W99" s="20"/>
      <c r="X99" s="17" t="s">
        <v>295</v>
      </c>
      <c r="Y99" s="68"/>
      <c r="Z99" s="30"/>
      <c r="AA99" s="2"/>
      <c r="AB99" s="2"/>
      <c r="AC99" s="2"/>
      <c r="AD99" s="2"/>
    </row>
    <row r="100" spans="1:30" ht="20.25" customHeight="1" x14ac:dyDescent="0.25">
      <c r="A100" s="29" t="s">
        <v>200</v>
      </c>
      <c r="B100" s="4" t="s">
        <v>281</v>
      </c>
      <c r="C100" s="5">
        <v>49</v>
      </c>
      <c r="D100" s="18" t="s">
        <v>361</v>
      </c>
      <c r="E100" s="7">
        <v>761</v>
      </c>
      <c r="F100" s="7">
        <v>620</v>
      </c>
      <c r="G100" s="9">
        <v>2165</v>
      </c>
      <c r="H100" s="10" t="s">
        <v>297</v>
      </c>
      <c r="I100" s="86">
        <v>0.2122</v>
      </c>
      <c r="J100" s="25">
        <v>1.77</v>
      </c>
      <c r="K100" s="145">
        <f t="shared" si="4"/>
        <v>3755.94</v>
      </c>
      <c r="L100" s="145">
        <f t="shared" si="5"/>
        <v>3755.94</v>
      </c>
      <c r="M100" s="104">
        <v>271</v>
      </c>
      <c r="N100" s="14" t="s">
        <v>121</v>
      </c>
      <c r="O100" s="14" t="s">
        <v>122</v>
      </c>
      <c r="P100" s="13">
        <v>0</v>
      </c>
      <c r="Q100" s="15" t="s">
        <v>62</v>
      </c>
      <c r="R100" s="12" t="s">
        <v>14</v>
      </c>
      <c r="S100" s="7" t="s">
        <v>9</v>
      </c>
      <c r="T100" s="12" t="s">
        <v>10</v>
      </c>
      <c r="U100" s="12" t="s">
        <v>10</v>
      </c>
      <c r="V100" s="12" t="s">
        <v>10</v>
      </c>
      <c r="W100" s="20"/>
      <c r="X100" s="17" t="s">
        <v>295</v>
      </c>
      <c r="Y100" s="68"/>
      <c r="Z100" s="30"/>
      <c r="AA100" s="2"/>
      <c r="AB100" s="2"/>
      <c r="AC100" s="2"/>
      <c r="AD100" s="2"/>
    </row>
    <row r="101" spans="1:30" ht="18.75" customHeight="1" x14ac:dyDescent="0.25">
      <c r="A101" s="29" t="s">
        <v>201</v>
      </c>
      <c r="B101" s="4" t="s">
        <v>281</v>
      </c>
      <c r="C101" s="5">
        <v>49</v>
      </c>
      <c r="D101" s="18" t="s">
        <v>362</v>
      </c>
      <c r="E101" s="7">
        <v>653</v>
      </c>
      <c r="F101" s="7">
        <v>620</v>
      </c>
      <c r="G101" s="9">
        <v>2989</v>
      </c>
      <c r="H101" s="10" t="s">
        <v>297</v>
      </c>
      <c r="I101" s="120">
        <v>0.25900000000000001</v>
      </c>
      <c r="J101" s="25">
        <v>1.77</v>
      </c>
      <c r="K101" s="145">
        <f t="shared" si="4"/>
        <v>4584.3</v>
      </c>
      <c r="L101" s="145">
        <f t="shared" si="5"/>
        <v>4584.3</v>
      </c>
      <c r="M101" s="104">
        <v>271</v>
      </c>
      <c r="N101" s="14" t="s">
        <v>123</v>
      </c>
      <c r="O101" s="14" t="s">
        <v>122</v>
      </c>
      <c r="P101" s="13">
        <v>0</v>
      </c>
      <c r="Q101" s="15" t="s">
        <v>62</v>
      </c>
      <c r="R101" s="12" t="s">
        <v>14</v>
      </c>
      <c r="S101" s="7" t="s">
        <v>9</v>
      </c>
      <c r="T101" s="12" t="s">
        <v>10</v>
      </c>
      <c r="U101" s="12" t="s">
        <v>10</v>
      </c>
      <c r="V101" s="12" t="s">
        <v>10</v>
      </c>
      <c r="W101" s="20"/>
      <c r="X101" s="17" t="s">
        <v>295</v>
      </c>
      <c r="Y101" s="68"/>
      <c r="Z101" s="30"/>
      <c r="AA101" s="2"/>
      <c r="AB101" s="2"/>
      <c r="AC101" s="2"/>
      <c r="AD101" s="2"/>
    </row>
    <row r="102" spans="1:30" ht="19.5" customHeight="1" x14ac:dyDescent="0.25">
      <c r="A102" s="29" t="s">
        <v>202</v>
      </c>
      <c r="B102" s="4" t="s">
        <v>281</v>
      </c>
      <c r="C102" s="5">
        <v>49</v>
      </c>
      <c r="D102" s="18" t="s">
        <v>363</v>
      </c>
      <c r="E102" s="7">
        <v>606</v>
      </c>
      <c r="F102" s="7">
        <v>653</v>
      </c>
      <c r="G102" s="9">
        <v>3884</v>
      </c>
      <c r="H102" s="10" t="s">
        <v>297</v>
      </c>
      <c r="I102" s="86">
        <v>0.22189999999999999</v>
      </c>
      <c r="J102" s="25">
        <v>1.77</v>
      </c>
      <c r="K102" s="145">
        <f t="shared" si="4"/>
        <v>3927.6299999999997</v>
      </c>
      <c r="L102" s="145">
        <f t="shared" si="5"/>
        <v>3927.6299999999997</v>
      </c>
      <c r="M102" s="104">
        <v>271</v>
      </c>
      <c r="N102" s="14" t="s">
        <v>123</v>
      </c>
      <c r="O102" s="14" t="s">
        <v>122</v>
      </c>
      <c r="P102" s="13">
        <v>0</v>
      </c>
      <c r="Q102" s="15" t="s">
        <v>62</v>
      </c>
      <c r="R102" s="12" t="s">
        <v>14</v>
      </c>
      <c r="S102" s="7" t="s">
        <v>9</v>
      </c>
      <c r="T102" s="12" t="s">
        <v>10</v>
      </c>
      <c r="U102" s="12" t="s">
        <v>10</v>
      </c>
      <c r="V102" s="12" t="s">
        <v>10</v>
      </c>
      <c r="W102" s="20"/>
      <c r="X102" s="17" t="s">
        <v>295</v>
      </c>
      <c r="Y102" s="68"/>
      <c r="Z102" s="30"/>
      <c r="AA102" s="2"/>
      <c r="AB102" s="2"/>
      <c r="AC102" s="2"/>
      <c r="AD102" s="2"/>
    </row>
    <row r="103" spans="1:30" ht="17.25" customHeight="1" x14ac:dyDescent="0.25">
      <c r="A103" s="29" t="s">
        <v>203</v>
      </c>
      <c r="B103" s="4" t="s">
        <v>281</v>
      </c>
      <c r="C103" s="5">
        <v>49</v>
      </c>
      <c r="D103" s="18">
        <v>1253</v>
      </c>
      <c r="E103" s="7">
        <v>653</v>
      </c>
      <c r="F103" s="7">
        <v>653</v>
      </c>
      <c r="G103" s="9">
        <v>1252</v>
      </c>
      <c r="H103" s="10" t="s">
        <v>297</v>
      </c>
      <c r="I103" s="125">
        <v>4.2537000000000003</v>
      </c>
      <c r="J103" s="25">
        <v>1.77</v>
      </c>
      <c r="K103" s="145">
        <f t="shared" si="4"/>
        <v>75290.490000000005</v>
      </c>
      <c r="L103" s="145">
        <f t="shared" si="5"/>
        <v>75290.490000000005</v>
      </c>
      <c r="M103" s="104">
        <v>271</v>
      </c>
      <c r="N103" s="14" t="s">
        <v>123</v>
      </c>
      <c r="O103" s="14" t="s">
        <v>122</v>
      </c>
      <c r="P103" s="13">
        <v>0</v>
      </c>
      <c r="Q103" s="15" t="s">
        <v>62</v>
      </c>
      <c r="R103" s="12" t="s">
        <v>14</v>
      </c>
      <c r="S103" s="7" t="s">
        <v>9</v>
      </c>
      <c r="T103" s="12" t="s">
        <v>10</v>
      </c>
      <c r="U103" s="12" t="s">
        <v>10</v>
      </c>
      <c r="V103" s="12" t="s">
        <v>10</v>
      </c>
      <c r="W103" s="16" t="s">
        <v>296</v>
      </c>
      <c r="X103" s="17" t="s">
        <v>295</v>
      </c>
      <c r="Y103" s="68"/>
      <c r="Z103" s="30"/>
      <c r="AA103" s="2"/>
      <c r="AB103" s="2"/>
      <c r="AC103" s="2"/>
      <c r="AD103" s="2"/>
    </row>
    <row r="104" spans="1:30" ht="18.75" customHeight="1" x14ac:dyDescent="0.25">
      <c r="A104" s="29" t="s">
        <v>204</v>
      </c>
      <c r="B104" s="4" t="s">
        <v>281</v>
      </c>
      <c r="C104" s="5">
        <v>50</v>
      </c>
      <c r="D104" s="18" t="s">
        <v>366</v>
      </c>
      <c r="E104" s="55">
        <v>850</v>
      </c>
      <c r="F104" s="7">
        <v>788</v>
      </c>
      <c r="G104" s="9">
        <v>1457</v>
      </c>
      <c r="H104" s="10" t="s">
        <v>300</v>
      </c>
      <c r="I104" s="86">
        <v>0.17519999999999999</v>
      </c>
      <c r="J104" s="25">
        <v>1.77</v>
      </c>
      <c r="K104" s="145">
        <f t="shared" si="4"/>
        <v>3101.04</v>
      </c>
      <c r="L104" s="145">
        <f t="shared" si="5"/>
        <v>3101.04</v>
      </c>
      <c r="M104" s="104">
        <v>353</v>
      </c>
      <c r="N104" s="14" t="s">
        <v>136</v>
      </c>
      <c r="O104" s="14" t="s">
        <v>37</v>
      </c>
      <c r="P104" s="13">
        <v>1457</v>
      </c>
      <c r="Q104" s="15" t="s">
        <v>13</v>
      </c>
      <c r="R104" s="12" t="s">
        <v>8</v>
      </c>
      <c r="S104" s="7" t="s">
        <v>9</v>
      </c>
      <c r="T104" s="12" t="s">
        <v>10</v>
      </c>
      <c r="U104" s="12" t="s">
        <v>10</v>
      </c>
      <c r="V104" s="12" t="s">
        <v>10</v>
      </c>
      <c r="W104" s="12" t="s">
        <v>10</v>
      </c>
      <c r="X104" s="17" t="s">
        <v>295</v>
      </c>
      <c r="Y104" s="27"/>
      <c r="Z104" s="2"/>
      <c r="AA104" s="31" t="s">
        <v>223</v>
      </c>
      <c r="AB104" s="32"/>
      <c r="AC104" s="31"/>
      <c r="AD104" s="31"/>
    </row>
    <row r="105" spans="1:30" ht="22.5" customHeight="1" x14ac:dyDescent="0.25">
      <c r="A105" s="29" t="s">
        <v>205</v>
      </c>
      <c r="B105" s="4" t="s">
        <v>281</v>
      </c>
      <c r="C105" s="5">
        <v>51</v>
      </c>
      <c r="D105" s="18" t="s">
        <v>367</v>
      </c>
      <c r="E105" s="55">
        <v>746</v>
      </c>
      <c r="F105" s="7">
        <v>653</v>
      </c>
      <c r="G105" s="9">
        <v>1457</v>
      </c>
      <c r="H105" s="10" t="s">
        <v>300</v>
      </c>
      <c r="I105" s="86">
        <v>0.31609999999999999</v>
      </c>
      <c r="J105" s="25">
        <v>1.77</v>
      </c>
      <c r="K105" s="145">
        <f t="shared" si="4"/>
        <v>5594.97</v>
      </c>
      <c r="L105" s="145">
        <f t="shared" si="5"/>
        <v>5594.97</v>
      </c>
      <c r="M105" s="104">
        <v>271</v>
      </c>
      <c r="N105" s="14" t="s">
        <v>132</v>
      </c>
      <c r="O105" s="14" t="s">
        <v>133</v>
      </c>
      <c r="P105" s="13">
        <v>2345</v>
      </c>
      <c r="Q105" s="15" t="s">
        <v>7</v>
      </c>
      <c r="R105" s="12" t="s">
        <v>15</v>
      </c>
      <c r="S105" s="7" t="s">
        <v>9</v>
      </c>
      <c r="T105" s="12" t="s">
        <v>10</v>
      </c>
      <c r="U105" s="12" t="s">
        <v>10</v>
      </c>
      <c r="V105" s="12" t="s">
        <v>10</v>
      </c>
      <c r="W105" s="12" t="s">
        <v>10</v>
      </c>
      <c r="X105" s="33" t="s">
        <v>295</v>
      </c>
      <c r="Y105" s="28"/>
      <c r="Z105" s="2"/>
      <c r="AA105" s="31" t="s">
        <v>223</v>
      </c>
      <c r="AB105" s="32"/>
      <c r="AC105" s="31"/>
      <c r="AD105" s="31"/>
    </row>
    <row r="106" spans="1:30" ht="22.5" customHeight="1" x14ac:dyDescent="0.25">
      <c r="A106" s="29" t="s">
        <v>206</v>
      </c>
      <c r="B106" s="4" t="s">
        <v>281</v>
      </c>
      <c r="C106" s="5">
        <v>51</v>
      </c>
      <c r="D106" s="18" t="s">
        <v>368</v>
      </c>
      <c r="E106" s="55">
        <v>708</v>
      </c>
      <c r="F106" s="7">
        <v>653</v>
      </c>
      <c r="G106" s="9">
        <v>3395</v>
      </c>
      <c r="H106" s="10" t="s">
        <v>300</v>
      </c>
      <c r="I106" s="120">
        <v>0.29599999999999999</v>
      </c>
      <c r="J106" s="25">
        <v>1.77</v>
      </c>
      <c r="K106" s="145">
        <f t="shared" si="4"/>
        <v>5239.2</v>
      </c>
      <c r="L106" s="145">
        <f t="shared" si="5"/>
        <v>5239.2</v>
      </c>
      <c r="M106" s="104">
        <v>271</v>
      </c>
      <c r="N106" s="14" t="s">
        <v>134</v>
      </c>
      <c r="O106" s="14" t="s">
        <v>135</v>
      </c>
      <c r="P106" s="13">
        <v>4499</v>
      </c>
      <c r="Q106" s="15" t="s">
        <v>13</v>
      </c>
      <c r="R106" s="12" t="s">
        <v>8</v>
      </c>
      <c r="S106" s="7" t="s">
        <v>9</v>
      </c>
      <c r="T106" s="12" t="s">
        <v>10</v>
      </c>
      <c r="U106" s="12" t="s">
        <v>10</v>
      </c>
      <c r="V106" s="12" t="s">
        <v>10</v>
      </c>
      <c r="W106" s="20"/>
      <c r="X106" s="33" t="s">
        <v>295</v>
      </c>
      <c r="Y106" s="68"/>
      <c r="Z106" s="30"/>
      <c r="AA106" s="31" t="s">
        <v>223</v>
      </c>
      <c r="AB106" s="32"/>
      <c r="AC106" s="31"/>
      <c r="AD106" s="31"/>
    </row>
    <row r="107" spans="1:30" x14ac:dyDescent="0.25">
      <c r="A107" s="29" t="s">
        <v>207</v>
      </c>
      <c r="B107" s="4" t="s">
        <v>281</v>
      </c>
      <c r="C107" s="5">
        <v>51</v>
      </c>
      <c r="D107" s="18" t="s">
        <v>369</v>
      </c>
      <c r="E107" s="55">
        <v>49</v>
      </c>
      <c r="F107" s="7">
        <v>653</v>
      </c>
      <c r="G107" s="9">
        <v>10873</v>
      </c>
      <c r="H107" s="10" t="s">
        <v>300</v>
      </c>
      <c r="I107" s="86">
        <v>7.0499999999999993E-2</v>
      </c>
      <c r="J107" s="25">
        <v>1.77</v>
      </c>
      <c r="K107" s="145">
        <f t="shared" si="4"/>
        <v>1247.8499999999999</v>
      </c>
      <c r="L107" s="145">
        <f t="shared" si="5"/>
        <v>1247.8499999999999</v>
      </c>
      <c r="M107" s="104">
        <v>470</v>
      </c>
      <c r="N107" s="14" t="s">
        <v>99</v>
      </c>
      <c r="O107" s="14" t="s">
        <v>137</v>
      </c>
      <c r="P107" s="13">
        <v>15419</v>
      </c>
      <c r="Q107" s="15" t="s">
        <v>13</v>
      </c>
      <c r="R107" s="12" t="s">
        <v>25</v>
      </c>
      <c r="S107" s="7" t="s">
        <v>9</v>
      </c>
      <c r="T107" s="12" t="s">
        <v>10</v>
      </c>
      <c r="U107" s="12" t="s">
        <v>10</v>
      </c>
      <c r="V107" s="12" t="s">
        <v>10</v>
      </c>
      <c r="W107" s="20"/>
      <c r="X107" s="33" t="s">
        <v>295</v>
      </c>
      <c r="Y107" s="68"/>
      <c r="Z107" s="30"/>
      <c r="AA107" s="2"/>
      <c r="AB107" s="2"/>
      <c r="AC107" s="2"/>
      <c r="AD107" s="2"/>
    </row>
    <row r="108" spans="1:30" x14ac:dyDescent="0.25">
      <c r="A108" s="29" t="s">
        <v>208</v>
      </c>
      <c r="B108" s="4" t="s">
        <v>281</v>
      </c>
      <c r="C108" s="5">
        <v>51</v>
      </c>
      <c r="D108" s="18" t="s">
        <v>370</v>
      </c>
      <c r="E108" s="55">
        <v>746</v>
      </c>
      <c r="F108" s="7">
        <v>653</v>
      </c>
      <c r="G108" s="9">
        <v>2518</v>
      </c>
      <c r="H108" s="10" t="s">
        <v>297</v>
      </c>
      <c r="I108" s="86">
        <v>0.83479999999999999</v>
      </c>
      <c r="J108" s="25">
        <v>1.77</v>
      </c>
      <c r="K108" s="145">
        <f t="shared" si="4"/>
        <v>14775.96</v>
      </c>
      <c r="L108" s="145">
        <f t="shared" si="5"/>
        <v>14775.96</v>
      </c>
      <c r="M108" s="104">
        <v>470</v>
      </c>
      <c r="N108" s="14" t="s">
        <v>140</v>
      </c>
      <c r="O108" s="14" t="s">
        <v>137</v>
      </c>
      <c r="P108" s="13">
        <v>8279</v>
      </c>
      <c r="Q108" s="15" t="s">
        <v>13</v>
      </c>
      <c r="R108" s="12" t="s">
        <v>25</v>
      </c>
      <c r="S108" s="7" t="s">
        <v>9</v>
      </c>
      <c r="T108" s="12" t="s">
        <v>10</v>
      </c>
      <c r="U108" s="12" t="s">
        <v>10</v>
      </c>
      <c r="V108" s="12" t="s">
        <v>10</v>
      </c>
      <c r="W108" s="12" t="s">
        <v>10</v>
      </c>
      <c r="X108" s="17" t="s">
        <v>295</v>
      </c>
      <c r="Y108" s="28"/>
      <c r="Z108" s="2"/>
      <c r="AA108" s="2"/>
      <c r="AB108" s="2"/>
      <c r="AC108" s="2"/>
      <c r="AD108" s="2"/>
    </row>
    <row r="109" spans="1:30" x14ac:dyDescent="0.25">
      <c r="A109" s="29" t="s">
        <v>209</v>
      </c>
      <c r="B109" s="4" t="s">
        <v>281</v>
      </c>
      <c r="C109" s="5">
        <v>51</v>
      </c>
      <c r="D109" s="18" t="s">
        <v>371</v>
      </c>
      <c r="E109" s="7">
        <v>708</v>
      </c>
      <c r="F109" s="7">
        <v>653</v>
      </c>
      <c r="G109" s="9">
        <v>360</v>
      </c>
      <c r="H109" s="10" t="s">
        <v>297</v>
      </c>
      <c r="I109" s="86">
        <v>0.89380000000000004</v>
      </c>
      <c r="J109" s="25">
        <v>1.77</v>
      </c>
      <c r="K109" s="145">
        <f t="shared" si="4"/>
        <v>15820.260000000002</v>
      </c>
      <c r="L109" s="145">
        <f t="shared" si="5"/>
        <v>15820.260000000002</v>
      </c>
      <c r="M109" s="104">
        <v>397</v>
      </c>
      <c r="N109" s="14" t="s">
        <v>141</v>
      </c>
      <c r="O109" s="14" t="s">
        <v>119</v>
      </c>
      <c r="P109" s="13">
        <v>4992</v>
      </c>
      <c r="Q109" s="15" t="s">
        <v>13</v>
      </c>
      <c r="R109" s="12" t="s">
        <v>8</v>
      </c>
      <c r="S109" s="7" t="s">
        <v>9</v>
      </c>
      <c r="T109" s="12" t="s">
        <v>10</v>
      </c>
      <c r="U109" s="12" t="s">
        <v>10</v>
      </c>
      <c r="V109" s="12" t="s">
        <v>10</v>
      </c>
      <c r="W109" s="12" t="s">
        <v>10</v>
      </c>
      <c r="X109" s="17" t="s">
        <v>295</v>
      </c>
      <c r="Y109" s="28"/>
      <c r="Z109" s="2"/>
      <c r="AA109" s="2"/>
      <c r="AB109" s="2"/>
      <c r="AC109" s="2"/>
      <c r="AD109" s="2"/>
    </row>
    <row r="110" spans="1:30" x14ac:dyDescent="0.25">
      <c r="A110" s="29" t="s">
        <v>210</v>
      </c>
      <c r="B110" s="4" t="s">
        <v>281</v>
      </c>
      <c r="C110" s="5">
        <v>52</v>
      </c>
      <c r="D110" s="18" t="s">
        <v>364</v>
      </c>
      <c r="E110" s="7">
        <v>427</v>
      </c>
      <c r="F110" s="7">
        <v>653</v>
      </c>
      <c r="G110" s="9">
        <v>9060</v>
      </c>
      <c r="H110" s="10" t="s">
        <v>373</v>
      </c>
      <c r="I110" s="86">
        <v>5.3199999999999997E-2</v>
      </c>
      <c r="J110" s="25">
        <v>1.77</v>
      </c>
      <c r="K110" s="145">
        <f t="shared" si="4"/>
        <v>941.64</v>
      </c>
      <c r="L110" s="145">
        <f t="shared" si="5"/>
        <v>941.64</v>
      </c>
      <c r="M110" s="104"/>
      <c r="N110" s="14"/>
      <c r="O110" s="14"/>
      <c r="P110" s="13"/>
      <c r="Q110" s="15"/>
      <c r="R110" s="12"/>
      <c r="S110" s="7" t="s">
        <v>9</v>
      </c>
      <c r="T110" s="12"/>
      <c r="U110" s="12"/>
      <c r="V110" s="12"/>
      <c r="W110" s="12"/>
      <c r="X110" s="17" t="s">
        <v>295</v>
      </c>
      <c r="Y110" s="28"/>
      <c r="Z110" s="2"/>
      <c r="AA110" s="2"/>
      <c r="AB110" s="2"/>
      <c r="AC110" s="2"/>
      <c r="AD110" s="2"/>
    </row>
    <row r="111" spans="1:30" x14ac:dyDescent="0.25">
      <c r="A111" s="29" t="s">
        <v>211</v>
      </c>
      <c r="B111" s="4" t="s">
        <v>281</v>
      </c>
      <c r="C111" s="5">
        <v>52</v>
      </c>
      <c r="D111" s="18" t="s">
        <v>372</v>
      </c>
      <c r="E111" s="7">
        <v>761</v>
      </c>
      <c r="F111" s="7">
        <v>653</v>
      </c>
      <c r="G111" s="9"/>
      <c r="H111" s="10" t="s">
        <v>297</v>
      </c>
      <c r="I111" s="86">
        <v>4.82E-2</v>
      </c>
      <c r="J111" s="25">
        <v>1.77</v>
      </c>
      <c r="K111" s="145">
        <f t="shared" si="4"/>
        <v>853.14</v>
      </c>
      <c r="L111" s="145">
        <f t="shared" si="5"/>
        <v>853.14</v>
      </c>
      <c r="M111" s="104"/>
      <c r="N111" s="14"/>
      <c r="O111" s="14"/>
      <c r="P111" s="13"/>
      <c r="Q111" s="15"/>
      <c r="R111" s="12"/>
      <c r="S111" s="7" t="s">
        <v>9</v>
      </c>
      <c r="T111" s="12"/>
      <c r="U111" s="12"/>
      <c r="V111" s="12"/>
      <c r="W111" s="12"/>
      <c r="X111" s="17" t="s">
        <v>295</v>
      </c>
      <c r="Y111" s="28"/>
      <c r="Z111" s="2"/>
      <c r="AA111" s="2"/>
      <c r="AB111" s="2"/>
      <c r="AC111" s="2"/>
      <c r="AD111" s="2"/>
    </row>
    <row r="112" spans="1:30" x14ac:dyDescent="0.25">
      <c r="A112" s="29" t="s">
        <v>212</v>
      </c>
      <c r="B112" s="4" t="s">
        <v>281</v>
      </c>
      <c r="C112" s="5">
        <v>53</v>
      </c>
      <c r="D112" s="18" t="s">
        <v>365</v>
      </c>
      <c r="E112" s="7">
        <v>49</v>
      </c>
      <c r="F112" s="7">
        <v>653</v>
      </c>
      <c r="G112" s="9">
        <v>5755</v>
      </c>
      <c r="H112" s="10" t="s">
        <v>300</v>
      </c>
      <c r="I112" s="86">
        <v>9.5299999999999996E-2</v>
      </c>
      <c r="J112" s="25">
        <v>1.77</v>
      </c>
      <c r="K112" s="145">
        <f t="shared" si="4"/>
        <v>1686.81</v>
      </c>
      <c r="L112" s="145">
        <f t="shared" si="5"/>
        <v>1686.81</v>
      </c>
      <c r="M112" s="107"/>
      <c r="N112" s="28"/>
      <c r="O112" s="28"/>
      <c r="P112" s="28"/>
      <c r="Q112" s="28"/>
      <c r="R112" s="28"/>
      <c r="S112" s="7" t="s">
        <v>9</v>
      </c>
      <c r="T112" s="28"/>
      <c r="U112" s="12" t="s">
        <v>10</v>
      </c>
      <c r="V112" s="12" t="s">
        <v>10</v>
      </c>
      <c r="W112" s="12" t="s">
        <v>10</v>
      </c>
      <c r="X112" s="17" t="s">
        <v>295</v>
      </c>
      <c r="Y112" s="28"/>
      <c r="Z112" s="2"/>
      <c r="AA112" s="2"/>
      <c r="AB112" s="2"/>
      <c r="AC112" s="2"/>
      <c r="AD112" s="2"/>
    </row>
    <row r="113" spans="1:30" x14ac:dyDescent="0.25">
      <c r="A113" s="29" t="s">
        <v>213</v>
      </c>
      <c r="B113" s="4" t="s">
        <v>281</v>
      </c>
      <c r="C113" s="5">
        <v>53</v>
      </c>
      <c r="D113" s="18" t="s">
        <v>374</v>
      </c>
      <c r="E113" s="7">
        <v>697</v>
      </c>
      <c r="F113" s="7">
        <v>778</v>
      </c>
      <c r="G113" s="19"/>
      <c r="H113" s="10" t="s">
        <v>297</v>
      </c>
      <c r="I113" s="125">
        <v>1.0575000000000001</v>
      </c>
      <c r="J113" s="25">
        <v>1.77</v>
      </c>
      <c r="K113" s="145">
        <f t="shared" si="4"/>
        <v>18717.750000000004</v>
      </c>
      <c r="L113" s="145">
        <f t="shared" si="5"/>
        <v>18717.750000000004</v>
      </c>
      <c r="M113" s="104"/>
      <c r="N113" s="14"/>
      <c r="O113" s="14"/>
      <c r="P113" s="13"/>
      <c r="Q113" s="15"/>
      <c r="R113" s="12"/>
      <c r="S113" s="7" t="s">
        <v>9</v>
      </c>
      <c r="T113" s="12"/>
      <c r="U113" s="12"/>
      <c r="V113" s="12"/>
      <c r="W113" s="7" t="s">
        <v>296</v>
      </c>
      <c r="X113" s="17" t="s">
        <v>295</v>
      </c>
      <c r="Y113" s="28"/>
      <c r="Z113" s="2"/>
      <c r="AA113" s="2"/>
      <c r="AB113" s="2"/>
      <c r="AC113" s="2"/>
      <c r="AD113" s="2"/>
    </row>
    <row r="114" spans="1:30" x14ac:dyDescent="0.25">
      <c r="A114" s="29" t="s">
        <v>214</v>
      </c>
      <c r="B114" s="4" t="s">
        <v>281</v>
      </c>
      <c r="C114" s="5">
        <v>53</v>
      </c>
      <c r="D114" s="18" t="s">
        <v>375</v>
      </c>
      <c r="E114" s="7">
        <v>819</v>
      </c>
      <c r="F114" s="7">
        <v>778</v>
      </c>
      <c r="G114" s="19"/>
      <c r="H114" s="10" t="s">
        <v>297</v>
      </c>
      <c r="I114" s="86">
        <v>0.5978</v>
      </c>
      <c r="J114" s="25">
        <v>1.77</v>
      </c>
      <c r="K114" s="145">
        <f t="shared" si="4"/>
        <v>10581.06</v>
      </c>
      <c r="L114" s="145">
        <f t="shared" si="5"/>
        <v>10581.06</v>
      </c>
      <c r="M114" s="104"/>
      <c r="N114" s="14"/>
      <c r="O114" s="14"/>
      <c r="P114" s="13"/>
      <c r="Q114" s="15"/>
      <c r="R114" s="12"/>
      <c r="S114" s="7" t="s">
        <v>9</v>
      </c>
      <c r="T114" s="12"/>
      <c r="U114" s="12"/>
      <c r="V114" s="12"/>
      <c r="W114" s="7" t="s">
        <v>296</v>
      </c>
      <c r="X114" s="17" t="s">
        <v>295</v>
      </c>
      <c r="Y114" s="28"/>
      <c r="Z114" s="2"/>
      <c r="AA114" s="2"/>
      <c r="AB114" s="2"/>
      <c r="AC114" s="2"/>
      <c r="AD114" s="2"/>
    </row>
    <row r="115" spans="1:30" x14ac:dyDescent="0.25">
      <c r="A115" s="29" t="s">
        <v>698</v>
      </c>
      <c r="B115" s="4" t="s">
        <v>281</v>
      </c>
      <c r="C115" s="5">
        <v>53</v>
      </c>
      <c r="D115" s="18" t="s">
        <v>376</v>
      </c>
      <c r="E115" s="7">
        <v>746</v>
      </c>
      <c r="F115" s="7">
        <v>778</v>
      </c>
      <c r="G115" s="19"/>
      <c r="H115" s="10" t="s">
        <v>297</v>
      </c>
      <c r="I115" s="86">
        <v>0.4143</v>
      </c>
      <c r="J115" s="25">
        <v>1.77</v>
      </c>
      <c r="K115" s="145">
        <f t="shared" si="4"/>
        <v>7333.1100000000006</v>
      </c>
      <c r="L115" s="145">
        <f t="shared" si="5"/>
        <v>7333.1100000000006</v>
      </c>
      <c r="M115" s="104"/>
      <c r="N115" s="14"/>
      <c r="O115" s="14"/>
      <c r="P115" s="13"/>
      <c r="Q115" s="15"/>
      <c r="R115" s="12"/>
      <c r="S115" s="7" t="s">
        <v>9</v>
      </c>
      <c r="T115" s="12"/>
      <c r="U115" s="12"/>
      <c r="V115" s="12"/>
      <c r="W115" s="7" t="s">
        <v>296</v>
      </c>
      <c r="X115" s="17" t="s">
        <v>295</v>
      </c>
      <c r="Y115" s="28"/>
      <c r="Z115" s="2"/>
      <c r="AA115" s="2"/>
      <c r="AB115" s="2"/>
      <c r="AC115" s="2"/>
      <c r="AD115" s="2"/>
    </row>
    <row r="116" spans="1:30" x14ac:dyDescent="0.25">
      <c r="A116" s="29" t="s">
        <v>699</v>
      </c>
      <c r="B116" s="4" t="s">
        <v>281</v>
      </c>
      <c r="C116" s="5">
        <v>53</v>
      </c>
      <c r="D116" s="18" t="s">
        <v>377</v>
      </c>
      <c r="E116" s="7">
        <v>970</v>
      </c>
      <c r="F116" s="7">
        <v>778</v>
      </c>
      <c r="G116" s="19"/>
      <c r="H116" s="10" t="s">
        <v>297</v>
      </c>
      <c r="I116" s="125">
        <v>1.2929999999999999</v>
      </c>
      <c r="J116" s="25">
        <v>1.77</v>
      </c>
      <c r="K116" s="145">
        <f t="shared" si="4"/>
        <v>22886.1</v>
      </c>
      <c r="L116" s="145">
        <f t="shared" si="5"/>
        <v>22886.1</v>
      </c>
      <c r="M116" s="104"/>
      <c r="N116" s="14"/>
      <c r="O116" s="14"/>
      <c r="P116" s="13"/>
      <c r="Q116" s="15"/>
      <c r="R116" s="12"/>
      <c r="S116" s="7" t="s">
        <v>9</v>
      </c>
      <c r="T116" s="12"/>
      <c r="U116" s="12"/>
      <c r="V116" s="12"/>
      <c r="W116" s="7" t="s">
        <v>296</v>
      </c>
      <c r="X116" s="17" t="s">
        <v>295</v>
      </c>
      <c r="Y116" s="28"/>
      <c r="Z116" s="2"/>
      <c r="AA116" s="2"/>
      <c r="AB116" s="2"/>
      <c r="AC116" s="2"/>
      <c r="AD116" s="2"/>
    </row>
    <row r="117" spans="1:30" x14ac:dyDescent="0.25">
      <c r="A117" s="29" t="s">
        <v>700</v>
      </c>
      <c r="B117" s="4" t="s">
        <v>281</v>
      </c>
      <c r="C117" s="5">
        <v>54</v>
      </c>
      <c r="D117" s="18" t="s">
        <v>378</v>
      </c>
      <c r="E117" s="7">
        <v>819</v>
      </c>
      <c r="F117" s="7">
        <v>620</v>
      </c>
      <c r="G117" s="19"/>
      <c r="H117" s="10" t="s">
        <v>297</v>
      </c>
      <c r="I117" s="86">
        <v>0.41830000000000001</v>
      </c>
      <c r="J117" s="25">
        <v>1.77</v>
      </c>
      <c r="K117" s="145">
        <f t="shared" si="4"/>
        <v>7403.91</v>
      </c>
      <c r="L117" s="145">
        <f t="shared" si="5"/>
        <v>7403.91</v>
      </c>
      <c r="M117" s="104"/>
      <c r="N117" s="14"/>
      <c r="O117" s="14"/>
      <c r="P117" s="13"/>
      <c r="Q117" s="15"/>
      <c r="R117" s="12"/>
      <c r="S117" s="7" t="s">
        <v>9</v>
      </c>
      <c r="T117" s="12"/>
      <c r="U117" s="12"/>
      <c r="V117" s="12"/>
      <c r="W117" s="7" t="s">
        <v>296</v>
      </c>
      <c r="X117" s="17" t="s">
        <v>295</v>
      </c>
      <c r="Y117" s="28"/>
      <c r="Z117" s="2"/>
      <c r="AA117" s="2"/>
      <c r="AB117" s="2"/>
      <c r="AC117" s="2"/>
      <c r="AD117" s="2"/>
    </row>
    <row r="118" spans="1:30" x14ac:dyDescent="0.25">
      <c r="A118" s="29" t="s">
        <v>701</v>
      </c>
      <c r="B118" s="4" t="s">
        <v>281</v>
      </c>
      <c r="C118" s="5">
        <v>54</v>
      </c>
      <c r="D118" s="18">
        <v>1243</v>
      </c>
      <c r="E118" s="7">
        <v>1071</v>
      </c>
      <c r="F118" s="7">
        <v>788</v>
      </c>
      <c r="G118" s="19"/>
      <c r="H118" s="10" t="s">
        <v>297</v>
      </c>
      <c r="I118" s="86">
        <v>0.40279999999999999</v>
      </c>
      <c r="J118" s="25">
        <v>1.77</v>
      </c>
      <c r="K118" s="145">
        <f t="shared" si="4"/>
        <v>7129.56</v>
      </c>
      <c r="L118" s="145">
        <f t="shared" si="5"/>
        <v>7129.56</v>
      </c>
      <c r="M118" s="104"/>
      <c r="N118" s="14"/>
      <c r="O118" s="14"/>
      <c r="P118" s="13"/>
      <c r="Q118" s="15"/>
      <c r="R118" s="12"/>
      <c r="S118" s="7" t="s">
        <v>9</v>
      </c>
      <c r="T118" s="12"/>
      <c r="U118" s="12"/>
      <c r="V118" s="12"/>
      <c r="W118" s="7" t="s">
        <v>296</v>
      </c>
      <c r="X118" s="17" t="s">
        <v>295</v>
      </c>
      <c r="Y118" s="28"/>
      <c r="Z118" s="2"/>
      <c r="AA118" s="2"/>
      <c r="AB118" s="2"/>
      <c r="AC118" s="2"/>
      <c r="AD118" s="2"/>
    </row>
    <row r="119" spans="1:30" x14ac:dyDescent="0.25">
      <c r="A119" s="29" t="s">
        <v>702</v>
      </c>
      <c r="B119" s="4" t="s">
        <v>281</v>
      </c>
      <c r="C119" s="5">
        <v>54</v>
      </c>
      <c r="D119" s="18">
        <v>1245</v>
      </c>
      <c r="E119" s="7">
        <v>1071</v>
      </c>
      <c r="F119" s="7">
        <v>788</v>
      </c>
      <c r="G119" s="19"/>
      <c r="H119" s="10" t="s">
        <v>297</v>
      </c>
      <c r="I119" s="86">
        <v>0.7107</v>
      </c>
      <c r="J119" s="25">
        <v>1.77</v>
      </c>
      <c r="K119" s="145">
        <f t="shared" si="4"/>
        <v>12579.39</v>
      </c>
      <c r="L119" s="145">
        <f t="shared" si="5"/>
        <v>12579.39</v>
      </c>
      <c r="M119" s="104"/>
      <c r="N119" s="14"/>
      <c r="O119" s="14"/>
      <c r="P119" s="13"/>
      <c r="Q119" s="15"/>
      <c r="R119" s="12"/>
      <c r="S119" s="7" t="s">
        <v>9</v>
      </c>
      <c r="T119" s="12"/>
      <c r="U119" s="12"/>
      <c r="V119" s="12"/>
      <c r="W119" s="12"/>
      <c r="X119" s="17" t="s">
        <v>295</v>
      </c>
      <c r="Y119" s="28"/>
      <c r="Z119" s="2"/>
      <c r="AA119" s="2"/>
      <c r="AB119" s="2"/>
      <c r="AC119" s="2"/>
      <c r="AD119" s="2"/>
    </row>
    <row r="120" spans="1:30" x14ac:dyDescent="0.25">
      <c r="A120" s="29" t="s">
        <v>703</v>
      </c>
      <c r="B120" s="4" t="s">
        <v>281</v>
      </c>
      <c r="C120" s="5">
        <v>54</v>
      </c>
      <c r="D120" s="18">
        <v>1246</v>
      </c>
      <c r="E120" s="7">
        <v>1071</v>
      </c>
      <c r="F120" s="7">
        <v>788</v>
      </c>
      <c r="G120" s="19"/>
      <c r="H120" s="10" t="s">
        <v>297</v>
      </c>
      <c r="I120" s="120">
        <v>0.30499999999999999</v>
      </c>
      <c r="J120" s="25">
        <v>1.77</v>
      </c>
      <c r="K120" s="145">
        <f t="shared" si="4"/>
        <v>5398.4999999999991</v>
      </c>
      <c r="L120" s="145">
        <f t="shared" si="5"/>
        <v>5398.4999999999991</v>
      </c>
      <c r="M120" s="104"/>
      <c r="N120" s="14"/>
      <c r="O120" s="14"/>
      <c r="P120" s="13"/>
      <c r="Q120" s="15"/>
      <c r="R120" s="12"/>
      <c r="S120" s="7" t="s">
        <v>9</v>
      </c>
      <c r="T120" s="12"/>
      <c r="U120" s="12"/>
      <c r="V120" s="12"/>
      <c r="W120" s="12"/>
      <c r="X120" s="17" t="s">
        <v>295</v>
      </c>
      <c r="Y120" s="28"/>
      <c r="Z120" s="2"/>
      <c r="AA120" s="2"/>
      <c r="AB120" s="2"/>
      <c r="AC120" s="2"/>
      <c r="AD120" s="2"/>
    </row>
    <row r="121" spans="1:30" x14ac:dyDescent="0.25">
      <c r="A121" s="29" t="s">
        <v>215</v>
      </c>
      <c r="B121" s="4" t="s">
        <v>281</v>
      </c>
      <c r="C121" s="5">
        <v>55</v>
      </c>
      <c r="D121" s="18" t="s">
        <v>379</v>
      </c>
      <c r="E121" s="7">
        <v>615</v>
      </c>
      <c r="F121" s="7">
        <v>620</v>
      </c>
      <c r="G121" s="19"/>
      <c r="H121" s="10" t="s">
        <v>297</v>
      </c>
      <c r="I121" s="86">
        <v>0.36580000000000001</v>
      </c>
      <c r="J121" s="25">
        <v>1.77</v>
      </c>
      <c r="K121" s="145">
        <f t="shared" si="4"/>
        <v>6474.66</v>
      </c>
      <c r="L121" s="145">
        <f t="shared" si="5"/>
        <v>6474.66</v>
      </c>
      <c r="M121" s="105"/>
      <c r="N121" s="18"/>
      <c r="O121" s="18"/>
      <c r="P121" s="18"/>
      <c r="Q121" s="7"/>
      <c r="R121" s="7"/>
      <c r="S121" s="7" t="s">
        <v>9</v>
      </c>
      <c r="T121" s="7"/>
      <c r="U121" s="7"/>
      <c r="V121" s="7"/>
      <c r="W121" s="7"/>
      <c r="X121" s="17" t="s">
        <v>295</v>
      </c>
      <c r="Y121" s="28"/>
      <c r="Z121" s="2"/>
      <c r="AA121" s="2"/>
      <c r="AB121" s="2"/>
      <c r="AC121" s="2"/>
      <c r="AD121" s="2"/>
    </row>
    <row r="122" spans="1:30" x14ac:dyDescent="0.25">
      <c r="A122" s="29" t="s">
        <v>216</v>
      </c>
      <c r="B122" s="4" t="s">
        <v>281</v>
      </c>
      <c r="C122" s="5">
        <v>56</v>
      </c>
      <c r="D122" s="18" t="s">
        <v>380</v>
      </c>
      <c r="E122" s="7">
        <v>653</v>
      </c>
      <c r="F122" s="7">
        <v>653</v>
      </c>
      <c r="G122" s="19"/>
      <c r="H122" s="10" t="s">
        <v>322</v>
      </c>
      <c r="I122" s="125">
        <v>1.0471999999999999</v>
      </c>
      <c r="J122" s="25">
        <v>1.77</v>
      </c>
      <c r="K122" s="145">
        <f t="shared" si="4"/>
        <v>18535.439999999999</v>
      </c>
      <c r="L122" s="145">
        <f t="shared" si="5"/>
        <v>18535.439999999999</v>
      </c>
      <c r="M122" s="105"/>
      <c r="N122" s="18"/>
      <c r="O122" s="18"/>
      <c r="P122" s="18"/>
      <c r="Q122" s="7"/>
      <c r="R122" s="7"/>
      <c r="S122" s="7" t="s">
        <v>9</v>
      </c>
      <c r="T122" s="7"/>
      <c r="U122" s="7"/>
      <c r="V122" s="7"/>
      <c r="W122" s="7"/>
      <c r="X122" s="17" t="s">
        <v>295</v>
      </c>
      <c r="Y122" s="28"/>
      <c r="Z122" s="2"/>
      <c r="AA122" s="2"/>
      <c r="AB122" s="2"/>
      <c r="AC122" s="2"/>
      <c r="AD122" s="2"/>
    </row>
    <row r="123" spans="1:30" x14ac:dyDescent="0.25">
      <c r="A123" s="29" t="s">
        <v>217</v>
      </c>
      <c r="B123" s="4" t="s">
        <v>281</v>
      </c>
      <c r="C123" s="5">
        <v>57</v>
      </c>
      <c r="D123" s="18" t="s">
        <v>381</v>
      </c>
      <c r="E123" s="7">
        <v>183</v>
      </c>
      <c r="F123" s="7">
        <v>620</v>
      </c>
      <c r="G123" s="19"/>
      <c r="H123" s="10" t="s">
        <v>322</v>
      </c>
      <c r="I123" s="86">
        <v>2.01E-2</v>
      </c>
      <c r="J123" s="25">
        <v>1.77</v>
      </c>
      <c r="K123" s="145">
        <f t="shared" si="4"/>
        <v>355.77</v>
      </c>
      <c r="L123" s="145">
        <f t="shared" si="5"/>
        <v>355.77</v>
      </c>
      <c r="M123" s="105"/>
      <c r="N123" s="18"/>
      <c r="O123" s="18"/>
      <c r="P123" s="18"/>
      <c r="Q123" s="7"/>
      <c r="R123" s="7"/>
      <c r="S123" s="7" t="s">
        <v>9</v>
      </c>
      <c r="T123" s="7"/>
      <c r="U123" s="7"/>
      <c r="V123" s="7"/>
      <c r="W123" s="7"/>
      <c r="X123" s="17" t="s">
        <v>295</v>
      </c>
      <c r="Y123" s="28"/>
      <c r="Z123" s="2"/>
      <c r="AA123" s="2"/>
      <c r="AB123" s="2"/>
      <c r="AC123" s="2"/>
      <c r="AD123" s="2"/>
    </row>
    <row r="124" spans="1:30" x14ac:dyDescent="0.25">
      <c r="A124" s="29" t="s">
        <v>218</v>
      </c>
      <c r="B124" s="4" t="s">
        <v>281</v>
      </c>
      <c r="C124" s="5">
        <v>58</v>
      </c>
      <c r="D124" s="18" t="s">
        <v>384</v>
      </c>
      <c r="E124" s="7">
        <v>675</v>
      </c>
      <c r="F124" s="7">
        <v>620</v>
      </c>
      <c r="G124" s="19"/>
      <c r="H124" s="10" t="s">
        <v>293</v>
      </c>
      <c r="I124" s="86">
        <v>5.0700000000000002E-2</v>
      </c>
      <c r="J124" s="25">
        <v>1.77</v>
      </c>
      <c r="K124" s="145">
        <f t="shared" si="4"/>
        <v>897.39</v>
      </c>
      <c r="L124" s="145">
        <f t="shared" si="5"/>
        <v>897.39</v>
      </c>
      <c r="M124" s="105"/>
      <c r="N124" s="18"/>
      <c r="O124" s="18"/>
      <c r="P124" s="18"/>
      <c r="Q124" s="7"/>
      <c r="R124" s="7"/>
      <c r="S124" s="7" t="s">
        <v>9</v>
      </c>
      <c r="T124" s="7"/>
      <c r="U124" s="7"/>
      <c r="V124" s="7"/>
      <c r="W124" s="7"/>
      <c r="X124" s="17" t="s">
        <v>295</v>
      </c>
      <c r="Y124" s="28"/>
      <c r="Z124" s="2"/>
      <c r="AA124" s="2"/>
      <c r="AB124" s="2"/>
      <c r="AC124" s="2"/>
      <c r="AD124" s="2"/>
    </row>
    <row r="125" spans="1:30" x14ac:dyDescent="0.25">
      <c r="A125" s="29" t="s">
        <v>219</v>
      </c>
      <c r="B125" s="4" t="s">
        <v>281</v>
      </c>
      <c r="C125" s="5">
        <v>58</v>
      </c>
      <c r="D125" s="18" t="s">
        <v>382</v>
      </c>
      <c r="E125" s="7">
        <v>675</v>
      </c>
      <c r="F125" s="7">
        <v>620</v>
      </c>
      <c r="G125" s="19"/>
      <c r="H125" s="10" t="s">
        <v>293</v>
      </c>
      <c r="I125" s="86">
        <v>7.8799999999999995E-2</v>
      </c>
      <c r="J125" s="25">
        <v>1.77</v>
      </c>
      <c r="K125" s="145">
        <f t="shared" si="4"/>
        <v>1394.76</v>
      </c>
      <c r="L125" s="145">
        <f t="shared" si="5"/>
        <v>1394.76</v>
      </c>
      <c r="M125" s="105"/>
      <c r="N125" s="18"/>
      <c r="O125" s="18"/>
      <c r="P125" s="18"/>
      <c r="Q125" s="7"/>
      <c r="R125" s="7"/>
      <c r="S125" s="7" t="s">
        <v>9</v>
      </c>
      <c r="T125" s="7"/>
      <c r="U125" s="7"/>
      <c r="V125" s="7"/>
      <c r="W125" s="7"/>
      <c r="X125" s="17" t="s">
        <v>295</v>
      </c>
      <c r="Y125" s="28"/>
      <c r="Z125" s="2"/>
      <c r="AA125" s="2"/>
      <c r="AB125" s="2"/>
      <c r="AC125" s="2"/>
      <c r="AD125" s="2"/>
    </row>
    <row r="126" spans="1:30" x14ac:dyDescent="0.25">
      <c r="A126" s="29" t="s">
        <v>269</v>
      </c>
      <c r="B126" s="4" t="s">
        <v>281</v>
      </c>
      <c r="C126" s="5">
        <v>58</v>
      </c>
      <c r="D126" s="18" t="s">
        <v>383</v>
      </c>
      <c r="E126" s="7">
        <v>675</v>
      </c>
      <c r="F126" s="7">
        <v>620</v>
      </c>
      <c r="G126" s="19"/>
      <c r="H126" s="10" t="s">
        <v>293</v>
      </c>
      <c r="I126" s="86">
        <v>3.9600000000000003E-2</v>
      </c>
      <c r="J126" s="25">
        <v>1.77</v>
      </c>
      <c r="K126" s="145">
        <f t="shared" si="4"/>
        <v>700.92</v>
      </c>
      <c r="L126" s="145">
        <f t="shared" si="5"/>
        <v>700.92</v>
      </c>
      <c r="M126" s="105"/>
      <c r="N126" s="18"/>
      <c r="O126" s="18"/>
      <c r="P126" s="18"/>
      <c r="Q126" s="7"/>
      <c r="R126" s="7"/>
      <c r="S126" s="7" t="s">
        <v>9</v>
      </c>
      <c r="T126" s="7"/>
      <c r="U126" s="7"/>
      <c r="V126" s="7"/>
      <c r="W126" s="7"/>
      <c r="X126" s="17" t="s">
        <v>295</v>
      </c>
      <c r="Y126" s="28"/>
      <c r="Z126" s="2"/>
      <c r="AA126" s="2"/>
      <c r="AB126" s="2"/>
      <c r="AC126" s="2"/>
      <c r="AD126" s="2"/>
    </row>
    <row r="127" spans="1:30" x14ac:dyDescent="0.25">
      <c r="A127" s="29" t="s">
        <v>270</v>
      </c>
      <c r="B127" s="4" t="s">
        <v>281</v>
      </c>
      <c r="C127" s="5">
        <v>58</v>
      </c>
      <c r="D127" s="18" t="s">
        <v>385</v>
      </c>
      <c r="E127" s="7">
        <v>653</v>
      </c>
      <c r="F127" s="7">
        <v>653</v>
      </c>
      <c r="G127" s="19"/>
      <c r="H127" s="10" t="s">
        <v>322</v>
      </c>
      <c r="I127" s="86">
        <v>3.44E-2</v>
      </c>
      <c r="J127" s="25">
        <v>1.77</v>
      </c>
      <c r="K127" s="145">
        <f t="shared" si="4"/>
        <v>608.88</v>
      </c>
      <c r="L127" s="145">
        <f t="shared" si="5"/>
        <v>608.88</v>
      </c>
      <c r="M127" s="105"/>
      <c r="N127" s="18"/>
      <c r="O127" s="18"/>
      <c r="P127" s="18"/>
      <c r="Q127" s="7"/>
      <c r="R127" s="7"/>
      <c r="S127" s="7" t="s">
        <v>9</v>
      </c>
      <c r="T127" s="7"/>
      <c r="U127" s="7"/>
      <c r="V127" s="7"/>
      <c r="W127" s="7"/>
      <c r="X127" s="17" t="s">
        <v>295</v>
      </c>
      <c r="Y127" s="28"/>
      <c r="Z127" s="2"/>
      <c r="AA127" s="2"/>
      <c r="AB127" s="2"/>
      <c r="AC127" s="2"/>
      <c r="AD127" s="2"/>
    </row>
    <row r="128" spans="1:30" x14ac:dyDescent="0.25">
      <c r="A128" s="29" t="s">
        <v>271</v>
      </c>
      <c r="B128" s="4" t="s">
        <v>281</v>
      </c>
      <c r="C128" s="5">
        <v>59</v>
      </c>
      <c r="D128" s="18" t="s">
        <v>386</v>
      </c>
      <c r="E128" s="7">
        <v>708</v>
      </c>
      <c r="F128" s="7">
        <v>620</v>
      </c>
      <c r="G128" s="19"/>
      <c r="H128" s="10" t="s">
        <v>293</v>
      </c>
      <c r="I128" s="86">
        <v>0.14710000000000001</v>
      </c>
      <c r="J128" s="25">
        <v>1.77</v>
      </c>
      <c r="K128" s="145">
        <f t="shared" si="4"/>
        <v>2603.67</v>
      </c>
      <c r="L128" s="145">
        <f t="shared" si="5"/>
        <v>2603.67</v>
      </c>
      <c r="M128" s="105"/>
      <c r="N128" s="18"/>
      <c r="O128" s="18"/>
      <c r="P128" s="18"/>
      <c r="Q128" s="7"/>
      <c r="R128" s="7"/>
      <c r="S128" s="7" t="s">
        <v>9</v>
      </c>
      <c r="T128" s="7"/>
      <c r="U128" s="7"/>
      <c r="V128" s="7"/>
      <c r="W128" s="7"/>
      <c r="X128" s="17" t="s">
        <v>295</v>
      </c>
      <c r="Y128" s="28"/>
      <c r="Z128" s="2"/>
      <c r="AA128" s="2"/>
      <c r="AB128" s="2"/>
      <c r="AC128" s="2"/>
      <c r="AD128" s="2"/>
    </row>
    <row r="129" spans="1:30" x14ac:dyDescent="0.25">
      <c r="A129" s="29" t="s">
        <v>272</v>
      </c>
      <c r="B129" s="4" t="s">
        <v>281</v>
      </c>
      <c r="C129" s="5">
        <v>59</v>
      </c>
      <c r="D129" s="18" t="s">
        <v>387</v>
      </c>
      <c r="E129" s="7">
        <v>653</v>
      </c>
      <c r="F129" s="7">
        <v>620</v>
      </c>
      <c r="G129" s="19"/>
      <c r="H129" s="10" t="s">
        <v>293</v>
      </c>
      <c r="I129" s="120">
        <v>0.14099999999999999</v>
      </c>
      <c r="J129" s="25">
        <v>1.77</v>
      </c>
      <c r="K129" s="145">
        <f t="shared" si="4"/>
        <v>2495.6999999999998</v>
      </c>
      <c r="L129" s="145">
        <f t="shared" si="5"/>
        <v>2495.6999999999998</v>
      </c>
      <c r="M129" s="105"/>
      <c r="N129" s="18"/>
      <c r="O129" s="18"/>
      <c r="P129" s="18"/>
      <c r="Q129" s="7"/>
      <c r="R129" s="7"/>
      <c r="S129" s="7" t="s">
        <v>9</v>
      </c>
      <c r="T129" s="7"/>
      <c r="U129" s="7"/>
      <c r="V129" s="7"/>
      <c r="W129" s="7"/>
      <c r="X129" s="17" t="s">
        <v>295</v>
      </c>
      <c r="Y129" s="28"/>
      <c r="Z129" s="2"/>
      <c r="AA129" s="2"/>
      <c r="AB129" s="2"/>
      <c r="AC129" s="2"/>
      <c r="AD129" s="2"/>
    </row>
    <row r="130" spans="1:30" x14ac:dyDescent="0.25">
      <c r="A130" s="29" t="s">
        <v>273</v>
      </c>
      <c r="B130" s="4" t="s">
        <v>281</v>
      </c>
      <c r="C130" s="5">
        <v>59</v>
      </c>
      <c r="D130" s="18">
        <v>1073</v>
      </c>
      <c r="E130" s="7">
        <v>841</v>
      </c>
      <c r="F130" s="7">
        <v>620</v>
      </c>
      <c r="G130" s="19"/>
      <c r="H130" s="10" t="s">
        <v>293</v>
      </c>
      <c r="I130" s="86">
        <v>0.1633</v>
      </c>
      <c r="J130" s="25">
        <v>1.77</v>
      </c>
      <c r="K130" s="145">
        <f t="shared" si="4"/>
        <v>2890.41</v>
      </c>
      <c r="L130" s="145">
        <f t="shared" si="5"/>
        <v>2890.41</v>
      </c>
      <c r="M130" s="105"/>
      <c r="N130" s="18"/>
      <c r="O130" s="18"/>
      <c r="P130" s="18"/>
      <c r="Q130" s="7"/>
      <c r="R130" s="7"/>
      <c r="S130" s="7" t="s">
        <v>9</v>
      </c>
      <c r="T130" s="7"/>
      <c r="U130" s="7"/>
      <c r="V130" s="7"/>
      <c r="W130" s="7"/>
      <c r="X130" s="17" t="s">
        <v>295</v>
      </c>
      <c r="Y130" s="28"/>
      <c r="Z130" s="2"/>
      <c r="AA130" s="2"/>
      <c r="AB130" s="2"/>
      <c r="AC130" s="2"/>
      <c r="AD130" s="2"/>
    </row>
    <row r="131" spans="1:30" x14ac:dyDescent="0.25">
      <c r="A131" s="29" t="s">
        <v>274</v>
      </c>
      <c r="B131" s="4" t="s">
        <v>281</v>
      </c>
      <c r="C131" s="5">
        <v>60</v>
      </c>
      <c r="D131" s="18">
        <v>1086</v>
      </c>
      <c r="E131" s="7">
        <v>653</v>
      </c>
      <c r="F131" s="7">
        <v>653</v>
      </c>
      <c r="G131" s="19"/>
      <c r="H131" s="10" t="s">
        <v>322</v>
      </c>
      <c r="I131" s="86">
        <v>0.3574</v>
      </c>
      <c r="J131" s="25">
        <v>1.77</v>
      </c>
      <c r="K131" s="145">
        <f t="shared" si="4"/>
        <v>6325.98</v>
      </c>
      <c r="L131" s="145">
        <f t="shared" si="5"/>
        <v>6325.98</v>
      </c>
      <c r="M131" s="105"/>
      <c r="N131" s="18"/>
      <c r="O131" s="18"/>
      <c r="P131" s="18"/>
      <c r="Q131" s="7"/>
      <c r="R131" s="7"/>
      <c r="S131" s="7" t="s">
        <v>9</v>
      </c>
      <c r="T131" s="7"/>
      <c r="U131" s="7"/>
      <c r="V131" s="7"/>
      <c r="W131" s="7"/>
      <c r="X131" s="17" t="s">
        <v>295</v>
      </c>
      <c r="Y131" s="28"/>
      <c r="Z131" s="2"/>
      <c r="AA131" s="2"/>
      <c r="AB131" s="2"/>
      <c r="AC131" s="2"/>
      <c r="AD131" s="2"/>
    </row>
    <row r="132" spans="1:30" x14ac:dyDescent="0.25">
      <c r="A132" s="29" t="s">
        <v>275</v>
      </c>
      <c r="B132" s="4" t="s">
        <v>281</v>
      </c>
      <c r="C132" s="5">
        <v>61</v>
      </c>
      <c r="D132" s="18">
        <v>1283</v>
      </c>
      <c r="E132" s="7">
        <v>643</v>
      </c>
      <c r="F132" s="7">
        <v>653</v>
      </c>
      <c r="G132" s="19">
        <v>4773</v>
      </c>
      <c r="H132" s="10" t="s">
        <v>297</v>
      </c>
      <c r="I132" s="125">
        <v>4.5342000000000002</v>
      </c>
      <c r="J132" s="25">
        <v>1.77</v>
      </c>
      <c r="K132" s="145">
        <f t="shared" si="4"/>
        <v>80255.340000000011</v>
      </c>
      <c r="L132" s="145">
        <f t="shared" si="5"/>
        <v>80255.340000000011</v>
      </c>
      <c r="M132" s="105">
        <v>271</v>
      </c>
      <c r="N132" s="18" t="s">
        <v>10</v>
      </c>
      <c r="O132" s="18" t="s">
        <v>10</v>
      </c>
      <c r="P132" s="18">
        <v>0</v>
      </c>
      <c r="Q132" s="7" t="s">
        <v>7</v>
      </c>
      <c r="R132" s="7" t="s">
        <v>10</v>
      </c>
      <c r="S132" s="7" t="s">
        <v>9</v>
      </c>
      <c r="T132" s="7" t="s">
        <v>10</v>
      </c>
      <c r="U132" s="7" t="s">
        <v>10</v>
      </c>
      <c r="V132" s="7" t="s">
        <v>10</v>
      </c>
      <c r="W132" s="7" t="s">
        <v>296</v>
      </c>
      <c r="X132" s="17" t="s">
        <v>295</v>
      </c>
      <c r="Y132" s="28"/>
      <c r="Z132" s="2"/>
      <c r="AA132" s="2"/>
      <c r="AB132" s="2"/>
      <c r="AC132" s="2"/>
      <c r="AD132" s="2"/>
    </row>
    <row r="133" spans="1:30" x14ac:dyDescent="0.25">
      <c r="A133" s="29" t="s">
        <v>276</v>
      </c>
      <c r="B133" s="4" t="s">
        <v>281</v>
      </c>
      <c r="C133" s="5">
        <v>62</v>
      </c>
      <c r="D133" s="18">
        <v>1288</v>
      </c>
      <c r="E133" s="7">
        <v>653</v>
      </c>
      <c r="F133" s="7">
        <v>653</v>
      </c>
      <c r="G133" s="19"/>
      <c r="H133" s="10" t="s">
        <v>322</v>
      </c>
      <c r="I133" s="87">
        <v>0.57879999999999998</v>
      </c>
      <c r="J133" s="25">
        <v>1.77</v>
      </c>
      <c r="K133" s="145">
        <f t="shared" si="4"/>
        <v>10244.76</v>
      </c>
      <c r="L133" s="145">
        <f t="shared" si="5"/>
        <v>10244.76</v>
      </c>
      <c r="M133" s="105"/>
      <c r="N133" s="18"/>
      <c r="O133" s="18"/>
      <c r="P133" s="18"/>
      <c r="Q133" s="7"/>
      <c r="R133" s="7"/>
      <c r="S133" s="7" t="s">
        <v>9</v>
      </c>
      <c r="T133" s="7"/>
      <c r="U133" s="7"/>
      <c r="V133" s="7"/>
      <c r="W133" s="7"/>
      <c r="X133" s="17" t="s">
        <v>295</v>
      </c>
      <c r="Y133" s="28"/>
      <c r="Z133" s="2"/>
      <c r="AA133" s="2"/>
      <c r="AB133" s="2"/>
      <c r="AC133" s="2"/>
      <c r="AD133" s="2"/>
    </row>
    <row r="134" spans="1:30" x14ac:dyDescent="0.25">
      <c r="A134" s="29" t="s">
        <v>277</v>
      </c>
      <c r="B134" s="4" t="s">
        <v>281</v>
      </c>
      <c r="C134" s="5">
        <v>63</v>
      </c>
      <c r="D134" s="18" t="s">
        <v>689</v>
      </c>
      <c r="E134" s="7">
        <v>850</v>
      </c>
      <c r="F134" s="7">
        <v>778</v>
      </c>
      <c r="G134" s="19"/>
      <c r="H134" s="139" t="s">
        <v>693</v>
      </c>
      <c r="I134" s="25">
        <v>1.0800000000000001E-2</v>
      </c>
      <c r="J134" s="25">
        <v>1.77</v>
      </c>
      <c r="K134" s="145">
        <f t="shared" si="4"/>
        <v>191.16</v>
      </c>
      <c r="L134" s="145">
        <f t="shared" si="5"/>
        <v>191.16</v>
      </c>
      <c r="M134" s="128"/>
      <c r="N134" s="128"/>
      <c r="O134" s="128"/>
      <c r="P134" s="128"/>
      <c r="Q134" s="100"/>
      <c r="R134" s="100"/>
      <c r="S134" s="7" t="s">
        <v>9</v>
      </c>
      <c r="T134" s="7"/>
      <c r="U134" s="7"/>
      <c r="V134" s="7"/>
      <c r="W134" s="7"/>
      <c r="X134" s="17" t="s">
        <v>295</v>
      </c>
      <c r="Y134" s="28"/>
      <c r="Z134" s="2"/>
      <c r="AA134" s="2"/>
      <c r="AB134" s="2"/>
      <c r="AC134" s="2"/>
      <c r="AD134" s="2"/>
    </row>
    <row r="135" spans="1:30" x14ac:dyDescent="0.25">
      <c r="A135" s="29" t="s">
        <v>278</v>
      </c>
      <c r="B135" s="4" t="s">
        <v>281</v>
      </c>
      <c r="C135" s="5">
        <v>64</v>
      </c>
      <c r="D135" s="18" t="s">
        <v>690</v>
      </c>
      <c r="E135" s="7">
        <v>850</v>
      </c>
      <c r="F135" s="7">
        <v>778</v>
      </c>
      <c r="G135" s="19"/>
      <c r="H135" s="10" t="s">
        <v>293</v>
      </c>
      <c r="I135" s="25">
        <v>2.9499999999999998E-2</v>
      </c>
      <c r="J135" s="25">
        <v>1.77</v>
      </c>
      <c r="K135" s="145">
        <f t="shared" si="4"/>
        <v>522.15</v>
      </c>
      <c r="L135" s="145">
        <f t="shared" si="5"/>
        <v>522.15</v>
      </c>
      <c r="M135" s="128"/>
      <c r="N135" s="128"/>
      <c r="O135" s="128"/>
      <c r="P135" s="128"/>
      <c r="Q135" s="100"/>
      <c r="R135" s="100"/>
      <c r="S135" s="7" t="s">
        <v>9</v>
      </c>
      <c r="T135" s="7"/>
      <c r="U135" s="7"/>
      <c r="V135" s="7"/>
      <c r="W135" s="7"/>
      <c r="X135" s="17" t="s">
        <v>295</v>
      </c>
      <c r="Y135" s="28"/>
      <c r="Z135" s="2"/>
      <c r="AA135" s="2"/>
      <c r="AB135" s="2"/>
      <c r="AC135" s="2"/>
      <c r="AD135" s="2"/>
    </row>
    <row r="136" spans="1:30" x14ac:dyDescent="0.25">
      <c r="A136" s="29" t="s">
        <v>279</v>
      </c>
      <c r="B136" s="4" t="s">
        <v>281</v>
      </c>
      <c r="C136" s="5">
        <v>65</v>
      </c>
      <c r="D136" s="18" t="s">
        <v>691</v>
      </c>
      <c r="E136" s="7">
        <v>850</v>
      </c>
      <c r="F136" s="7">
        <v>778</v>
      </c>
      <c r="G136" s="19"/>
      <c r="H136" s="10" t="s">
        <v>293</v>
      </c>
      <c r="I136" s="25">
        <v>2.52E-2</v>
      </c>
      <c r="J136" s="25">
        <v>1.77</v>
      </c>
      <c r="K136" s="145">
        <f t="shared" si="4"/>
        <v>446.03999999999996</v>
      </c>
      <c r="L136" s="145">
        <f>K136</f>
        <v>446.03999999999996</v>
      </c>
      <c r="M136" s="18"/>
      <c r="N136" s="18"/>
      <c r="O136" s="18"/>
      <c r="P136" s="18"/>
      <c r="Q136" s="7"/>
      <c r="R136" s="7"/>
      <c r="S136" s="7" t="s">
        <v>9</v>
      </c>
      <c r="T136" s="7"/>
      <c r="U136" s="7"/>
      <c r="V136" s="7"/>
      <c r="W136" s="7"/>
      <c r="X136" s="17" t="s">
        <v>295</v>
      </c>
      <c r="Y136" s="28"/>
      <c r="Z136" s="2"/>
      <c r="AA136" s="2"/>
      <c r="AB136" s="2"/>
      <c r="AC136" s="2"/>
      <c r="AD136" s="2"/>
    </row>
    <row r="137" spans="1:30" x14ac:dyDescent="0.25">
      <c r="A137" s="29" t="s">
        <v>711</v>
      </c>
      <c r="B137" s="4" t="s">
        <v>281</v>
      </c>
      <c r="C137" s="5">
        <v>66</v>
      </c>
      <c r="D137" s="18" t="s">
        <v>328</v>
      </c>
      <c r="E137" s="7">
        <v>746</v>
      </c>
      <c r="F137" s="7">
        <v>653</v>
      </c>
      <c r="G137" s="19"/>
      <c r="H137" s="10" t="s">
        <v>297</v>
      </c>
      <c r="I137" s="25">
        <v>3.8300000000000001E-2</v>
      </c>
      <c r="J137" s="25">
        <v>1.77</v>
      </c>
      <c r="K137" s="145">
        <f t="shared" si="4"/>
        <v>677.91000000000008</v>
      </c>
      <c r="L137" s="145">
        <f>K137</f>
        <v>677.91000000000008</v>
      </c>
      <c r="M137" s="18"/>
      <c r="N137" s="18"/>
      <c r="O137" s="18"/>
      <c r="P137" s="18"/>
      <c r="Q137" s="7"/>
      <c r="R137" s="7"/>
      <c r="S137" s="7" t="s">
        <v>9</v>
      </c>
      <c r="T137" s="7"/>
      <c r="U137" s="7"/>
      <c r="V137" s="7"/>
      <c r="W137" s="7"/>
      <c r="X137" s="17" t="s">
        <v>295</v>
      </c>
      <c r="Y137" s="28"/>
      <c r="Z137" s="2"/>
      <c r="AA137" s="2"/>
      <c r="AB137" s="2"/>
      <c r="AC137" s="2"/>
      <c r="AD137" s="2"/>
    </row>
    <row r="138" spans="1:30" ht="15.75" thickBot="1" x14ac:dyDescent="0.3">
      <c r="A138" s="130"/>
      <c r="B138" s="131"/>
      <c r="C138" s="131"/>
      <c r="D138" s="131"/>
      <c r="E138" s="131"/>
      <c r="F138" s="131"/>
      <c r="G138" s="131"/>
      <c r="H138" s="132" t="s">
        <v>687</v>
      </c>
      <c r="I138" s="129">
        <f>SUM(I3:I137)</f>
        <v>52.005199999999988</v>
      </c>
      <c r="J138" s="133"/>
      <c r="K138" s="162"/>
      <c r="L138" s="148">
        <f>SUM(L3:L136)</f>
        <v>919814.13000000035</v>
      </c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4"/>
      <c r="Z138" s="2"/>
      <c r="AA138" s="2"/>
      <c r="AB138" s="2"/>
      <c r="AC138" s="2"/>
      <c r="AD138" s="2"/>
    </row>
    <row r="139" spans="1:30" x14ac:dyDescent="0.2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56"/>
      <c r="Z139" s="2"/>
      <c r="AA139" s="2"/>
      <c r="AB139" s="2"/>
      <c r="AC139" s="2"/>
      <c r="AD139" s="2"/>
    </row>
    <row r="140" spans="1:30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56"/>
      <c r="Z140" s="2"/>
      <c r="AA140" s="2"/>
      <c r="AB140" s="2"/>
      <c r="AC140" s="2"/>
      <c r="AD140" s="2"/>
    </row>
    <row r="141" spans="1:30" ht="15.75" thickBot="1" x14ac:dyDescent="0.3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56"/>
      <c r="Z141" s="2"/>
      <c r="AA141" s="2"/>
      <c r="AB141" s="2"/>
      <c r="AC141" s="2"/>
      <c r="AD141" s="2"/>
    </row>
    <row r="142" spans="1:30" ht="16.5" thickBot="1" x14ac:dyDescent="0.3">
      <c r="A142" s="141" t="s">
        <v>280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138"/>
      <c r="M142" s="62"/>
      <c r="N142" s="62"/>
      <c r="O142" s="62"/>
      <c r="P142" s="62"/>
      <c r="Q142" s="62"/>
      <c r="R142" s="62"/>
      <c r="S142" s="62"/>
      <c r="T142" s="64"/>
      <c r="U142" s="48"/>
      <c r="V142" s="48"/>
      <c r="W142" s="48"/>
      <c r="X142" s="48"/>
      <c r="Y142" s="56"/>
      <c r="Z142" s="2"/>
      <c r="AA142" s="2"/>
      <c r="AB142" s="2"/>
      <c r="AC142" s="2"/>
      <c r="AD142" s="2"/>
    </row>
    <row r="143" spans="1:30" x14ac:dyDescent="0.2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6"/>
      <c r="Z143" s="2"/>
      <c r="AA143" s="2"/>
      <c r="AB143" s="2"/>
      <c r="AC143" s="2"/>
      <c r="AD143" s="2"/>
    </row>
    <row r="144" spans="1:30" x14ac:dyDescent="0.25">
      <c r="A144" s="140" t="s">
        <v>712</v>
      </c>
      <c r="Y144" s="2"/>
      <c r="Z144" s="2"/>
      <c r="AA144" s="2"/>
      <c r="AB144" s="2"/>
      <c r="AC144" s="2"/>
      <c r="AD144" s="2"/>
    </row>
    <row r="145" spans="1:30" x14ac:dyDescent="0.25">
      <c r="Y145" s="2"/>
      <c r="Z145" s="2"/>
      <c r="AA145" s="2"/>
      <c r="AB145" s="2"/>
      <c r="AC145" s="2"/>
      <c r="AD145" s="2"/>
    </row>
    <row r="146" spans="1:30" x14ac:dyDescent="0.25">
      <c r="A146" s="140" t="s">
        <v>713</v>
      </c>
      <c r="Y146" s="2"/>
      <c r="Z146" s="2"/>
      <c r="AA146" s="2"/>
      <c r="AB146" s="2"/>
      <c r="AC146" s="2"/>
      <c r="AD146" s="2"/>
    </row>
    <row r="147" spans="1:30" x14ac:dyDescent="0.25">
      <c r="Y147" s="2"/>
      <c r="Z147" s="2"/>
      <c r="AA147" s="2"/>
      <c r="AB147" s="2"/>
      <c r="AC147" s="2"/>
      <c r="AD147" s="2"/>
    </row>
    <row r="148" spans="1:30" x14ac:dyDescent="0.25">
      <c r="Y148" s="2"/>
      <c r="Z148" s="2"/>
      <c r="AA148" s="2"/>
      <c r="AB148" s="2"/>
      <c r="AC148" s="2"/>
      <c r="AD148" s="2"/>
    </row>
    <row r="149" spans="1:30" x14ac:dyDescent="0.25">
      <c r="Y149" s="2"/>
      <c r="Z149" s="2"/>
      <c r="AA149" s="2"/>
      <c r="AB149" s="2"/>
      <c r="AC149" s="2"/>
      <c r="AD149" s="2"/>
    </row>
    <row r="150" spans="1:30" x14ac:dyDescent="0.25">
      <c r="Y150" s="2"/>
      <c r="Z150" s="2"/>
      <c r="AA150" s="2"/>
      <c r="AB150" s="2"/>
      <c r="AC150" s="2"/>
      <c r="AD150" s="2"/>
    </row>
    <row r="151" spans="1:30" x14ac:dyDescent="0.25">
      <c r="Y151" s="2"/>
      <c r="Z151" s="2"/>
      <c r="AA151" s="2"/>
      <c r="AB151" s="2"/>
      <c r="AC151" s="2"/>
      <c r="AD151" s="2"/>
    </row>
    <row r="152" spans="1:30" x14ac:dyDescent="0.25">
      <c r="Y152" s="2"/>
      <c r="Z152" s="2"/>
      <c r="AA152" s="2"/>
      <c r="AB152" s="2"/>
      <c r="AC152" s="2"/>
      <c r="AD152" s="2"/>
    </row>
    <row r="153" spans="1:30" x14ac:dyDescent="0.25">
      <c r="Y153" s="2"/>
      <c r="Z153" s="2"/>
      <c r="AA153" s="2"/>
      <c r="AB153" s="2"/>
      <c r="AC153" s="2"/>
      <c r="AD153" s="2"/>
    </row>
    <row r="154" spans="1:30" x14ac:dyDescent="0.25">
      <c r="Y154" s="2"/>
      <c r="Z154" s="2"/>
      <c r="AA154" s="2"/>
      <c r="AB154" s="2"/>
      <c r="AC154" s="2"/>
      <c r="AD154" s="2"/>
    </row>
    <row r="155" spans="1:30" x14ac:dyDescent="0.25">
      <c r="Y155" s="2"/>
      <c r="Z155" s="2"/>
      <c r="AA155" s="2"/>
      <c r="AB155" s="2"/>
      <c r="AC155" s="2"/>
      <c r="AD155" s="2"/>
    </row>
    <row r="156" spans="1:30" x14ac:dyDescent="0.25">
      <c r="Y156" s="2"/>
      <c r="Z156" s="2"/>
      <c r="AA156" s="2"/>
      <c r="AB156" s="2"/>
      <c r="AC156" s="2"/>
      <c r="AD156" s="2"/>
    </row>
    <row r="157" spans="1:30" x14ac:dyDescent="0.25">
      <c r="Y157" s="2"/>
      <c r="Z157" s="2"/>
      <c r="AA157" s="2"/>
      <c r="AB157" s="2"/>
      <c r="AC157" s="2"/>
      <c r="AD157" s="2"/>
    </row>
    <row r="158" spans="1:30" x14ac:dyDescent="0.25">
      <c r="Y158" s="2"/>
      <c r="Z158" s="2"/>
      <c r="AA158" s="2"/>
      <c r="AB158" s="2"/>
      <c r="AC158" s="2"/>
      <c r="AD158" s="2"/>
    </row>
    <row r="159" spans="1:30" x14ac:dyDescent="0.25">
      <c r="Y159" s="2"/>
      <c r="Z159" s="2"/>
      <c r="AA159" s="2"/>
      <c r="AB159" s="2"/>
      <c r="AC159" s="2"/>
      <c r="AD159" s="2"/>
    </row>
    <row r="160" spans="1:30" x14ac:dyDescent="0.25">
      <c r="Y160" s="2"/>
      <c r="Z160" s="2"/>
      <c r="AA160" s="2"/>
      <c r="AB160" s="2"/>
      <c r="AC160" s="2"/>
      <c r="AD160" s="2"/>
    </row>
    <row r="161" spans="25:30" x14ac:dyDescent="0.25">
      <c r="Y161" s="2"/>
      <c r="Z161" s="2"/>
      <c r="AA161" s="2"/>
      <c r="AB161" s="2"/>
      <c r="AC161" s="2"/>
      <c r="AD161" s="2"/>
    </row>
    <row r="162" spans="25:30" x14ac:dyDescent="0.25">
      <c r="Y162" s="2"/>
      <c r="Z162" s="2"/>
      <c r="AA162" s="2"/>
      <c r="AB162" s="2"/>
      <c r="AC162" s="2"/>
      <c r="AD162" s="2"/>
    </row>
    <row r="163" spans="25:30" x14ac:dyDescent="0.25">
      <c r="Y163" s="2"/>
      <c r="Z163" s="2"/>
      <c r="AA163" s="2"/>
      <c r="AB163" s="2"/>
      <c r="AC163" s="2"/>
      <c r="AD163" s="2"/>
    </row>
    <row r="164" spans="25:30" x14ac:dyDescent="0.25">
      <c r="Y164" s="2"/>
      <c r="Z164" s="2"/>
      <c r="AA164" s="2"/>
      <c r="AB164" s="2"/>
      <c r="AC164" s="2"/>
      <c r="AD164" s="2"/>
    </row>
    <row r="165" spans="25:30" x14ac:dyDescent="0.25">
      <c r="Y165" s="2"/>
      <c r="Z165" s="2"/>
      <c r="AA165" s="2"/>
      <c r="AB165" s="2"/>
      <c r="AC165" s="2"/>
      <c r="AD165" s="2"/>
    </row>
    <row r="166" spans="25:30" x14ac:dyDescent="0.25">
      <c r="Y166" s="2"/>
      <c r="Z166" s="2"/>
      <c r="AA166" s="2"/>
      <c r="AB166" s="2"/>
      <c r="AC166" s="2"/>
      <c r="AD166" s="2"/>
    </row>
    <row r="167" spans="25:30" x14ac:dyDescent="0.25">
      <c r="Y167" s="2"/>
      <c r="Z167" s="2"/>
      <c r="AA167" s="2"/>
      <c r="AB167" s="2"/>
      <c r="AC167" s="2"/>
      <c r="AD167" s="2"/>
    </row>
    <row r="168" spans="25:30" x14ac:dyDescent="0.25">
      <c r="Y168" s="2"/>
      <c r="Z168" s="2"/>
      <c r="AA168" s="2"/>
      <c r="AB168" s="2"/>
      <c r="AC168" s="2"/>
      <c r="AD168" s="2"/>
    </row>
    <row r="169" spans="25:30" x14ac:dyDescent="0.25">
      <c r="Y169" s="2"/>
      <c r="Z169" s="2"/>
      <c r="AA169" s="2"/>
      <c r="AB169" s="2"/>
      <c r="AC169" s="2"/>
      <c r="AD169" s="2"/>
    </row>
    <row r="170" spans="25:30" x14ac:dyDescent="0.25">
      <c r="Y170" s="2"/>
      <c r="Z170" s="2"/>
      <c r="AA170" s="2"/>
      <c r="AB170" s="2"/>
      <c r="AC170" s="2"/>
      <c r="AD170" s="2"/>
    </row>
    <row r="171" spans="25:30" x14ac:dyDescent="0.25">
      <c r="Y171" s="2"/>
      <c r="Z171" s="2"/>
      <c r="AA171" s="2"/>
      <c r="AB171" s="2"/>
      <c r="AC171" s="2"/>
      <c r="AD171" s="2"/>
    </row>
    <row r="172" spans="25:30" x14ac:dyDescent="0.25">
      <c r="Y172" s="2"/>
      <c r="Z172" s="2"/>
      <c r="AA172" s="2"/>
      <c r="AB172" s="2"/>
      <c r="AC172" s="2"/>
      <c r="AD172" s="2"/>
    </row>
    <row r="173" spans="25:30" x14ac:dyDescent="0.25">
      <c r="Y173" s="2"/>
      <c r="Z173" s="2"/>
      <c r="AA173" s="2"/>
      <c r="AB173" s="2"/>
      <c r="AC173" s="2"/>
      <c r="AD173" s="2"/>
    </row>
    <row r="174" spans="25:30" x14ac:dyDescent="0.25">
      <c r="Y174" s="2"/>
      <c r="Z174" s="2"/>
      <c r="AA174" s="2"/>
      <c r="AB174" s="2"/>
      <c r="AC174" s="2"/>
      <c r="AD174" s="2"/>
    </row>
    <row r="175" spans="25:30" x14ac:dyDescent="0.25">
      <c r="Y175" s="2"/>
      <c r="Z175" s="2"/>
      <c r="AA175" s="2"/>
      <c r="AB175" s="2"/>
      <c r="AC175" s="2"/>
      <c r="AD175" s="2"/>
    </row>
    <row r="176" spans="25:30" x14ac:dyDescent="0.25">
      <c r="Y176" s="2"/>
      <c r="Z176" s="2"/>
      <c r="AA176" s="2"/>
      <c r="AB176" s="2"/>
      <c r="AC176" s="2"/>
      <c r="AD176" s="2"/>
    </row>
    <row r="177" spans="25:30" x14ac:dyDescent="0.25">
      <c r="Y177" s="2"/>
      <c r="Z177" s="2"/>
      <c r="AA177" s="2"/>
      <c r="AB177" s="2"/>
      <c r="AC177" s="2"/>
      <c r="AD177" s="2"/>
    </row>
    <row r="178" spans="25:30" x14ac:dyDescent="0.25">
      <c r="Y178" s="2"/>
      <c r="Z178" s="2"/>
      <c r="AA178" s="2"/>
      <c r="AB178" s="2"/>
      <c r="AC178" s="2"/>
      <c r="AD178" s="2"/>
    </row>
    <row r="179" spans="25:30" x14ac:dyDescent="0.25">
      <c r="Y179" s="2"/>
      <c r="Z179" s="2"/>
      <c r="AA179" s="2"/>
      <c r="AB179" s="2"/>
      <c r="AC179" s="2"/>
      <c r="AD179" s="2"/>
    </row>
    <row r="180" spans="25:30" x14ac:dyDescent="0.25">
      <c r="Y180" s="2"/>
      <c r="Z180" s="2"/>
      <c r="AA180" s="2"/>
      <c r="AB180" s="2"/>
      <c r="AC180" s="2"/>
      <c r="AD180" s="2"/>
    </row>
    <row r="181" spans="25:30" x14ac:dyDescent="0.25">
      <c r="Y181" s="2"/>
      <c r="Z181" s="2"/>
      <c r="AA181" s="2"/>
      <c r="AB181" s="2"/>
      <c r="AC181" s="2"/>
      <c r="AD181" s="2"/>
    </row>
    <row r="182" spans="25:30" x14ac:dyDescent="0.25">
      <c r="Y182" s="2"/>
      <c r="Z182" s="2"/>
      <c r="AA182" s="2"/>
      <c r="AB182" s="2"/>
      <c r="AC182" s="2"/>
      <c r="AD182" s="2"/>
    </row>
    <row r="183" spans="25:30" x14ac:dyDescent="0.25">
      <c r="Y183" s="2"/>
      <c r="Z183" s="2"/>
      <c r="AA183" s="2"/>
      <c r="AB183" s="2"/>
      <c r="AC183" s="2"/>
      <c r="AD183" s="2"/>
    </row>
    <row r="184" spans="25:30" x14ac:dyDescent="0.25">
      <c r="Y184" s="2"/>
      <c r="Z184" s="2"/>
      <c r="AA184" s="2"/>
      <c r="AB184" s="2"/>
      <c r="AC184" s="2"/>
      <c r="AD184" s="2"/>
    </row>
    <row r="185" spans="25:30" x14ac:dyDescent="0.25">
      <c r="Y185" s="2"/>
      <c r="Z185" s="2"/>
      <c r="AA185" s="2"/>
      <c r="AB185" s="2"/>
      <c r="AC185" s="2"/>
      <c r="AD185" s="2"/>
    </row>
    <row r="186" spans="25:30" x14ac:dyDescent="0.25">
      <c r="Y186" s="2"/>
      <c r="Z186" s="2"/>
      <c r="AA186" s="2"/>
      <c r="AB186" s="2"/>
      <c r="AC186" s="2"/>
      <c r="AD186" s="2"/>
    </row>
    <row r="187" spans="25:30" x14ac:dyDescent="0.25">
      <c r="Y187" s="2"/>
      <c r="Z187" s="2"/>
      <c r="AA187" s="2"/>
      <c r="AB187" s="2"/>
      <c r="AC187" s="2"/>
      <c r="AD187" s="2"/>
    </row>
    <row r="188" spans="25:30" x14ac:dyDescent="0.25">
      <c r="Y188" s="2"/>
      <c r="Z188" s="2"/>
      <c r="AA188" s="2"/>
      <c r="AB188" s="2"/>
      <c r="AC188" s="2"/>
      <c r="AD188" s="2"/>
    </row>
    <row r="189" spans="25:30" x14ac:dyDescent="0.25">
      <c r="Y189" s="2"/>
      <c r="Z189" s="2"/>
      <c r="AA189" s="2"/>
      <c r="AB189" s="2"/>
      <c r="AC189" s="2"/>
      <c r="AD189" s="2"/>
    </row>
    <row r="190" spans="25:30" x14ac:dyDescent="0.25">
      <c r="Y190" s="2"/>
      <c r="Z190" s="2"/>
      <c r="AA190" s="2"/>
      <c r="AB190" s="2"/>
      <c r="AC190" s="2"/>
      <c r="AD190" s="2"/>
    </row>
    <row r="191" spans="25:30" x14ac:dyDescent="0.25">
      <c r="Y191" s="2"/>
      <c r="Z191" s="2"/>
      <c r="AA191" s="2"/>
      <c r="AB191" s="2"/>
      <c r="AC191" s="2"/>
      <c r="AD191" s="2"/>
    </row>
    <row r="192" spans="25:30" x14ac:dyDescent="0.25">
      <c r="Y192" s="2"/>
      <c r="Z192" s="2"/>
      <c r="AA192" s="2"/>
      <c r="AB192" s="2"/>
      <c r="AC192" s="2"/>
      <c r="AD192" s="2"/>
    </row>
    <row r="193" spans="25:30" x14ac:dyDescent="0.25">
      <c r="Y193" s="2"/>
      <c r="Z193" s="2"/>
      <c r="AA193" s="2"/>
      <c r="AB193" s="2"/>
      <c r="AC193" s="2"/>
      <c r="AD193" s="2"/>
    </row>
    <row r="194" spans="25:30" x14ac:dyDescent="0.25">
      <c r="Y194" s="2"/>
      <c r="Z194" s="2"/>
      <c r="AA194" s="2"/>
      <c r="AB194" s="2"/>
      <c r="AC194" s="2"/>
      <c r="AD194" s="2"/>
    </row>
    <row r="195" spans="25:30" x14ac:dyDescent="0.25">
      <c r="Y195" s="2"/>
      <c r="Z195" s="2"/>
      <c r="AA195" s="2"/>
      <c r="AB195" s="2"/>
      <c r="AC195" s="2"/>
      <c r="AD195" s="2"/>
    </row>
    <row r="196" spans="25:30" x14ac:dyDescent="0.25">
      <c r="Y196" s="2"/>
      <c r="Z196" s="2"/>
      <c r="AA196" s="2"/>
      <c r="AB196" s="2"/>
      <c r="AC196" s="2"/>
      <c r="AD196" s="2"/>
    </row>
    <row r="197" spans="25:30" x14ac:dyDescent="0.25">
      <c r="Y197" s="2"/>
      <c r="Z197" s="2"/>
      <c r="AA197" s="2"/>
      <c r="AB197" s="2"/>
      <c r="AC197" s="2"/>
      <c r="AD197" s="2"/>
    </row>
    <row r="198" spans="25:30" x14ac:dyDescent="0.25">
      <c r="Y198" s="2"/>
    </row>
  </sheetData>
  <sheetProtection sort="0" autoFilter="0"/>
  <mergeCells count="1">
    <mergeCell ref="A1:I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="93" zoomScaleNormal="93" workbookViewId="0">
      <selection activeCell="H90" sqref="H90"/>
    </sheetView>
  </sheetViews>
  <sheetFormatPr defaultRowHeight="15" x14ac:dyDescent="0.25"/>
  <cols>
    <col min="1" max="1" width="7.140625" customWidth="1"/>
    <col min="2" max="2" width="12.85546875" customWidth="1"/>
    <col min="3" max="3" width="8.7109375" customWidth="1"/>
    <col min="4" max="4" width="10.42578125" customWidth="1"/>
    <col min="6" max="6" width="8.140625" customWidth="1"/>
    <col min="7" max="7" width="11.5703125" customWidth="1"/>
    <col min="8" max="8" width="10.5703125" customWidth="1"/>
    <col min="9" max="9" width="11" customWidth="1"/>
    <col min="10" max="10" width="13" customWidth="1"/>
    <col min="12" max="12" width="13.85546875" customWidth="1"/>
    <col min="13" max="13" width="10.28515625" customWidth="1"/>
    <col min="15" max="15" width="13" customWidth="1"/>
    <col min="16" max="16" width="12" customWidth="1"/>
    <col min="17" max="17" width="18.28515625" customWidth="1"/>
  </cols>
  <sheetData>
    <row r="1" spans="1:17" ht="87.75" customHeight="1" x14ac:dyDescent="0.25">
      <c r="A1" s="41" t="s">
        <v>288</v>
      </c>
      <c r="B1" s="41" t="s">
        <v>144</v>
      </c>
      <c r="C1" s="41" t="s">
        <v>289</v>
      </c>
      <c r="D1" s="41" t="s">
        <v>145</v>
      </c>
      <c r="E1" s="41" t="s">
        <v>294</v>
      </c>
      <c r="F1" s="41" t="s">
        <v>0</v>
      </c>
      <c r="G1" s="41" t="s">
        <v>284</v>
      </c>
      <c r="H1" s="41" t="s">
        <v>146</v>
      </c>
      <c r="I1" s="41" t="s">
        <v>696</v>
      </c>
      <c r="J1" s="41" t="s">
        <v>282</v>
      </c>
      <c r="K1" s="41" t="s">
        <v>283</v>
      </c>
      <c r="L1" s="41" t="s">
        <v>285</v>
      </c>
      <c r="M1" s="42" t="s">
        <v>286</v>
      </c>
      <c r="N1" s="41" t="s">
        <v>287</v>
      </c>
      <c r="O1" s="41" t="s">
        <v>308</v>
      </c>
      <c r="P1" s="41" t="s">
        <v>291</v>
      </c>
      <c r="Q1" s="43" t="s">
        <v>290</v>
      </c>
    </row>
    <row r="2" spans="1:17" ht="25.5" x14ac:dyDescent="0.25">
      <c r="A2" s="49" t="s">
        <v>224</v>
      </c>
      <c r="B2" s="4" t="s">
        <v>388</v>
      </c>
      <c r="C2" s="5">
        <v>1</v>
      </c>
      <c r="D2" s="44" t="s">
        <v>390</v>
      </c>
      <c r="E2" s="7">
        <v>300</v>
      </c>
      <c r="F2" s="7">
        <v>177</v>
      </c>
      <c r="G2" s="10" t="s">
        <v>297</v>
      </c>
      <c r="H2" s="121">
        <v>0.35360000000000003</v>
      </c>
      <c r="I2" s="27">
        <v>0.82</v>
      </c>
      <c r="J2" s="146">
        <f>H2*I2*10000</f>
        <v>2899.52</v>
      </c>
      <c r="K2" s="1"/>
      <c r="L2" s="146">
        <f>J2</f>
        <v>2899.52</v>
      </c>
      <c r="M2" s="39" t="s">
        <v>9</v>
      </c>
      <c r="N2" s="7"/>
      <c r="O2" s="7" t="s">
        <v>296</v>
      </c>
      <c r="P2" s="40" t="s">
        <v>295</v>
      </c>
      <c r="Q2" s="28"/>
    </row>
    <row r="3" spans="1:17" ht="25.5" x14ac:dyDescent="0.25">
      <c r="A3" s="49" t="s">
        <v>225</v>
      </c>
      <c r="B3" s="4" t="s">
        <v>388</v>
      </c>
      <c r="C3" s="5">
        <v>1</v>
      </c>
      <c r="D3" s="6" t="s">
        <v>389</v>
      </c>
      <c r="E3" s="7">
        <v>408</v>
      </c>
      <c r="F3" s="7">
        <v>177</v>
      </c>
      <c r="G3" s="10" t="s">
        <v>297</v>
      </c>
      <c r="H3" s="121">
        <v>0.54710000000000003</v>
      </c>
      <c r="I3" s="25">
        <v>0.82</v>
      </c>
      <c r="J3" s="146">
        <f t="shared" ref="J3:J64" si="0">H3*I3*10000</f>
        <v>4486.22</v>
      </c>
      <c r="K3" s="1"/>
      <c r="L3" s="146">
        <f t="shared" ref="L3:L64" si="1">J3</f>
        <v>4486.22</v>
      </c>
      <c r="M3" s="39" t="s">
        <v>9</v>
      </c>
      <c r="N3" s="7"/>
      <c r="O3" s="7"/>
      <c r="P3" s="40" t="s">
        <v>295</v>
      </c>
      <c r="Q3" s="28"/>
    </row>
    <row r="4" spans="1:17" ht="25.5" x14ac:dyDescent="0.25">
      <c r="A4" s="49" t="s">
        <v>148</v>
      </c>
      <c r="B4" s="4" t="s">
        <v>388</v>
      </c>
      <c r="C4" s="5">
        <v>1</v>
      </c>
      <c r="D4" s="45" t="s">
        <v>391</v>
      </c>
      <c r="E4" s="7">
        <v>408</v>
      </c>
      <c r="F4" s="7">
        <v>177</v>
      </c>
      <c r="G4" s="10" t="s">
        <v>297</v>
      </c>
      <c r="H4" s="121">
        <v>8.7800000000000003E-2</v>
      </c>
      <c r="I4" s="25">
        <v>0.82</v>
      </c>
      <c r="J4" s="146">
        <f t="shared" si="0"/>
        <v>719.96</v>
      </c>
      <c r="K4" s="1"/>
      <c r="L4" s="146">
        <f t="shared" si="1"/>
        <v>719.96</v>
      </c>
      <c r="M4" s="39" t="s">
        <v>9</v>
      </c>
      <c r="N4" s="7"/>
      <c r="O4" s="7" t="s">
        <v>296</v>
      </c>
      <c r="P4" s="40" t="s">
        <v>295</v>
      </c>
      <c r="Q4" s="28"/>
    </row>
    <row r="5" spans="1:17" ht="25.5" x14ac:dyDescent="0.25">
      <c r="A5" s="49" t="s">
        <v>226</v>
      </c>
      <c r="B5" s="4" t="s">
        <v>388</v>
      </c>
      <c r="C5" s="5">
        <v>1</v>
      </c>
      <c r="D5" s="45" t="s">
        <v>461</v>
      </c>
      <c r="E5" s="7">
        <v>408</v>
      </c>
      <c r="F5" s="7">
        <v>177</v>
      </c>
      <c r="G5" s="10" t="s">
        <v>297</v>
      </c>
      <c r="H5" s="122">
        <v>9.0999999999999998E-2</v>
      </c>
      <c r="I5" s="25">
        <v>0.82</v>
      </c>
      <c r="J5" s="146">
        <f t="shared" si="0"/>
        <v>746.19999999999993</v>
      </c>
      <c r="K5" s="1"/>
      <c r="L5" s="146">
        <f t="shared" si="1"/>
        <v>746.19999999999993</v>
      </c>
      <c r="M5" s="39" t="s">
        <v>9</v>
      </c>
      <c r="N5" s="7"/>
      <c r="O5" s="7" t="s">
        <v>296</v>
      </c>
      <c r="P5" s="40" t="s">
        <v>295</v>
      </c>
      <c r="Q5" s="28"/>
    </row>
    <row r="6" spans="1:17" ht="25.5" x14ac:dyDescent="0.25">
      <c r="A6" s="49" t="s">
        <v>227</v>
      </c>
      <c r="B6" s="4" t="s">
        <v>388</v>
      </c>
      <c r="C6" s="5">
        <v>1</v>
      </c>
      <c r="D6" s="45" t="s">
        <v>679</v>
      </c>
      <c r="E6" s="7">
        <v>408</v>
      </c>
      <c r="F6" s="7">
        <v>177</v>
      </c>
      <c r="G6" s="10" t="s">
        <v>297</v>
      </c>
      <c r="H6" s="121">
        <v>0.4708</v>
      </c>
      <c r="I6" s="25">
        <v>0.82</v>
      </c>
      <c r="J6" s="146">
        <f t="shared" si="0"/>
        <v>3860.5599999999995</v>
      </c>
      <c r="K6" s="1"/>
      <c r="L6" s="146">
        <f t="shared" si="1"/>
        <v>3860.5599999999995</v>
      </c>
      <c r="M6" s="39" t="s">
        <v>9</v>
      </c>
      <c r="N6" s="7"/>
      <c r="O6" s="7" t="s">
        <v>296</v>
      </c>
      <c r="P6" s="40" t="s">
        <v>295</v>
      </c>
      <c r="Q6" s="28"/>
    </row>
    <row r="7" spans="1:17" ht="25.5" x14ac:dyDescent="0.25">
      <c r="A7" s="49" t="s">
        <v>228</v>
      </c>
      <c r="B7" s="4" t="s">
        <v>388</v>
      </c>
      <c r="C7" s="5">
        <v>1</v>
      </c>
      <c r="D7" s="45" t="s">
        <v>462</v>
      </c>
      <c r="E7" s="27">
        <v>300</v>
      </c>
      <c r="F7" s="7">
        <v>177</v>
      </c>
      <c r="G7" s="10" t="s">
        <v>297</v>
      </c>
      <c r="H7" s="122">
        <v>0.30499999999999999</v>
      </c>
      <c r="I7" s="25">
        <v>0.82</v>
      </c>
      <c r="J7" s="146">
        <f t="shared" si="0"/>
        <v>2501</v>
      </c>
      <c r="K7" s="1"/>
      <c r="L7" s="146">
        <f t="shared" si="1"/>
        <v>2501</v>
      </c>
      <c r="M7" s="39" t="s">
        <v>9</v>
      </c>
      <c r="N7" s="65"/>
      <c r="O7" s="7" t="s">
        <v>296</v>
      </c>
      <c r="P7" s="40" t="s">
        <v>295</v>
      </c>
      <c r="Q7" s="28"/>
    </row>
    <row r="8" spans="1:17" ht="25.5" x14ac:dyDescent="0.25">
      <c r="A8" s="49" t="s">
        <v>229</v>
      </c>
      <c r="B8" s="4" t="s">
        <v>388</v>
      </c>
      <c r="C8" s="5">
        <v>1</v>
      </c>
      <c r="D8" s="45" t="s">
        <v>463</v>
      </c>
      <c r="E8" s="27">
        <v>408</v>
      </c>
      <c r="F8" s="7">
        <v>177</v>
      </c>
      <c r="G8" s="27" t="s">
        <v>297</v>
      </c>
      <c r="H8" s="121">
        <v>0.31609999999999999</v>
      </c>
      <c r="I8" s="25">
        <v>0.82</v>
      </c>
      <c r="J8" s="146">
        <f t="shared" si="0"/>
        <v>2592.02</v>
      </c>
      <c r="K8" s="1"/>
      <c r="L8" s="146">
        <f t="shared" si="1"/>
        <v>2592.02</v>
      </c>
      <c r="M8" s="39" t="s">
        <v>9</v>
      </c>
      <c r="N8" s="28"/>
      <c r="O8" s="7" t="s">
        <v>296</v>
      </c>
      <c r="P8" s="40" t="s">
        <v>295</v>
      </c>
      <c r="Q8" s="28"/>
    </row>
    <row r="9" spans="1:17" ht="25.5" x14ac:dyDescent="0.25">
      <c r="A9" s="49" t="s">
        <v>230</v>
      </c>
      <c r="B9" s="4" t="s">
        <v>388</v>
      </c>
      <c r="C9" s="5">
        <v>2</v>
      </c>
      <c r="D9" s="6" t="s">
        <v>392</v>
      </c>
      <c r="E9" s="7">
        <v>296</v>
      </c>
      <c r="F9" s="7">
        <v>177</v>
      </c>
      <c r="G9" s="10" t="s">
        <v>297</v>
      </c>
      <c r="H9" s="122">
        <v>0.218</v>
      </c>
      <c r="I9" s="25">
        <v>0.82</v>
      </c>
      <c r="J9" s="146">
        <f t="shared" si="0"/>
        <v>1787.6</v>
      </c>
      <c r="K9" s="1"/>
      <c r="L9" s="146">
        <f t="shared" si="1"/>
        <v>1787.6</v>
      </c>
      <c r="M9" s="39" t="s">
        <v>9</v>
      </c>
      <c r="N9" s="7"/>
      <c r="O9" s="7" t="s">
        <v>296</v>
      </c>
      <c r="P9" s="40" t="s">
        <v>295</v>
      </c>
      <c r="Q9" s="28"/>
    </row>
    <row r="10" spans="1:17" ht="25.5" x14ac:dyDescent="0.25">
      <c r="A10" s="49" t="s">
        <v>149</v>
      </c>
      <c r="B10" s="4" t="s">
        <v>388</v>
      </c>
      <c r="C10" s="5">
        <v>3</v>
      </c>
      <c r="D10" s="6" t="s">
        <v>393</v>
      </c>
      <c r="E10" s="7">
        <v>267</v>
      </c>
      <c r="F10" s="7">
        <v>177</v>
      </c>
      <c r="G10" s="10" t="s">
        <v>297</v>
      </c>
      <c r="H10" s="121">
        <v>0.1996</v>
      </c>
      <c r="I10" s="25">
        <v>0.82</v>
      </c>
      <c r="J10" s="146">
        <f t="shared" si="0"/>
        <v>1636.7199999999998</v>
      </c>
      <c r="K10" s="1"/>
      <c r="L10" s="146">
        <f t="shared" si="1"/>
        <v>1636.7199999999998</v>
      </c>
      <c r="M10" s="39" t="s">
        <v>9</v>
      </c>
      <c r="N10" s="7"/>
      <c r="O10" s="7" t="s">
        <v>296</v>
      </c>
      <c r="P10" s="40" t="s">
        <v>295</v>
      </c>
      <c r="Q10" s="28"/>
    </row>
    <row r="11" spans="1:17" ht="25.5" x14ac:dyDescent="0.25">
      <c r="A11" s="49" t="s">
        <v>150</v>
      </c>
      <c r="B11" s="4" t="s">
        <v>388</v>
      </c>
      <c r="C11" s="5">
        <v>3</v>
      </c>
      <c r="D11" s="6" t="s">
        <v>394</v>
      </c>
      <c r="E11" s="7">
        <v>267</v>
      </c>
      <c r="F11" s="7">
        <v>177</v>
      </c>
      <c r="G11" s="10" t="s">
        <v>297</v>
      </c>
      <c r="H11" s="122">
        <v>0.2</v>
      </c>
      <c r="I11" s="25">
        <v>0.82</v>
      </c>
      <c r="J11" s="146">
        <f t="shared" si="0"/>
        <v>1640</v>
      </c>
      <c r="K11" s="1"/>
      <c r="L11" s="146">
        <f t="shared" si="1"/>
        <v>1640</v>
      </c>
      <c r="M11" s="39" t="s">
        <v>9</v>
      </c>
      <c r="N11" s="7"/>
      <c r="O11" s="7" t="s">
        <v>296</v>
      </c>
      <c r="P11" s="40" t="s">
        <v>295</v>
      </c>
      <c r="Q11" s="28"/>
    </row>
    <row r="12" spans="1:17" ht="25.5" x14ac:dyDescent="0.25">
      <c r="A12" s="49" t="s">
        <v>151</v>
      </c>
      <c r="B12" s="4" t="s">
        <v>388</v>
      </c>
      <c r="C12" s="5">
        <v>3</v>
      </c>
      <c r="D12" s="6" t="s">
        <v>395</v>
      </c>
      <c r="E12" s="7">
        <v>267</v>
      </c>
      <c r="F12" s="7">
        <v>177</v>
      </c>
      <c r="G12" s="10" t="s">
        <v>297</v>
      </c>
      <c r="H12" s="121">
        <v>0.39989999999999998</v>
      </c>
      <c r="I12" s="25">
        <v>0.82</v>
      </c>
      <c r="J12" s="146">
        <f t="shared" si="0"/>
        <v>3279.18</v>
      </c>
      <c r="K12" s="1"/>
      <c r="L12" s="146">
        <f t="shared" si="1"/>
        <v>3279.18</v>
      </c>
      <c r="M12" s="39" t="s">
        <v>9</v>
      </c>
      <c r="N12" s="7"/>
      <c r="O12" s="7" t="s">
        <v>296</v>
      </c>
      <c r="P12" s="40" t="s">
        <v>295</v>
      </c>
      <c r="Q12" s="28"/>
    </row>
    <row r="13" spans="1:17" ht="25.5" x14ac:dyDescent="0.25">
      <c r="A13" s="49" t="s">
        <v>152</v>
      </c>
      <c r="B13" s="4" t="s">
        <v>388</v>
      </c>
      <c r="C13" s="5">
        <v>3</v>
      </c>
      <c r="D13" s="18">
        <v>28</v>
      </c>
      <c r="E13" s="7">
        <v>408</v>
      </c>
      <c r="F13" s="7">
        <v>177</v>
      </c>
      <c r="G13" s="10" t="s">
        <v>297</v>
      </c>
      <c r="H13" s="121">
        <v>0.62580000000000002</v>
      </c>
      <c r="I13" s="25">
        <v>0.82</v>
      </c>
      <c r="J13" s="146">
        <f t="shared" si="0"/>
        <v>5131.5599999999995</v>
      </c>
      <c r="K13" s="1"/>
      <c r="L13" s="146">
        <f t="shared" si="1"/>
        <v>5131.5599999999995</v>
      </c>
      <c r="M13" s="39" t="s">
        <v>9</v>
      </c>
      <c r="N13" s="7"/>
      <c r="O13" s="7" t="s">
        <v>296</v>
      </c>
      <c r="P13" s="40" t="s">
        <v>295</v>
      </c>
      <c r="Q13" s="28"/>
    </row>
    <row r="14" spans="1:17" ht="25.5" x14ac:dyDescent="0.25">
      <c r="A14" s="49" t="s">
        <v>153</v>
      </c>
      <c r="B14" s="4" t="s">
        <v>388</v>
      </c>
      <c r="C14" s="5">
        <v>3</v>
      </c>
      <c r="D14" s="18">
        <v>29</v>
      </c>
      <c r="E14" s="7">
        <v>408</v>
      </c>
      <c r="F14" s="7">
        <v>177</v>
      </c>
      <c r="G14" s="10" t="s">
        <v>297</v>
      </c>
      <c r="H14" s="121">
        <v>0.59850000000000003</v>
      </c>
      <c r="I14" s="25">
        <v>0.82</v>
      </c>
      <c r="J14" s="146">
        <f t="shared" si="0"/>
        <v>4907.7</v>
      </c>
      <c r="K14" s="1"/>
      <c r="L14" s="146">
        <f t="shared" si="1"/>
        <v>4907.7</v>
      </c>
      <c r="M14" s="39" t="s">
        <v>9</v>
      </c>
      <c r="N14" s="7"/>
      <c r="O14" s="7" t="s">
        <v>296</v>
      </c>
      <c r="P14" s="40" t="s">
        <v>295</v>
      </c>
      <c r="Q14" s="28"/>
    </row>
    <row r="15" spans="1:17" ht="25.5" x14ac:dyDescent="0.25">
      <c r="A15" s="49" t="s">
        <v>154</v>
      </c>
      <c r="B15" s="4" t="s">
        <v>388</v>
      </c>
      <c r="C15" s="5">
        <v>4</v>
      </c>
      <c r="D15" s="18" t="s">
        <v>397</v>
      </c>
      <c r="E15" s="7">
        <v>296</v>
      </c>
      <c r="F15" s="7">
        <v>177</v>
      </c>
      <c r="G15" s="10" t="s">
        <v>297</v>
      </c>
      <c r="H15" s="121">
        <v>0.39989999999999998</v>
      </c>
      <c r="I15" s="25">
        <v>0.82</v>
      </c>
      <c r="J15" s="146">
        <f t="shared" si="0"/>
        <v>3279.18</v>
      </c>
      <c r="K15" s="1"/>
      <c r="L15" s="146">
        <f t="shared" si="1"/>
        <v>3279.18</v>
      </c>
      <c r="M15" s="39" t="s">
        <v>9</v>
      </c>
      <c r="N15" s="7"/>
      <c r="O15" s="7"/>
      <c r="P15" s="40" t="s">
        <v>295</v>
      </c>
      <c r="Q15" s="28"/>
    </row>
    <row r="16" spans="1:17" ht="25.5" x14ac:dyDescent="0.25">
      <c r="A16" s="49" t="s">
        <v>155</v>
      </c>
      <c r="B16" s="4" t="s">
        <v>388</v>
      </c>
      <c r="C16" s="5">
        <v>4</v>
      </c>
      <c r="D16" s="18" t="s">
        <v>396</v>
      </c>
      <c r="E16" s="7">
        <v>296</v>
      </c>
      <c r="F16" s="7">
        <v>177</v>
      </c>
      <c r="G16" s="10" t="s">
        <v>297</v>
      </c>
      <c r="H16" s="121">
        <v>0.83479999999999999</v>
      </c>
      <c r="I16" s="25">
        <v>0.82</v>
      </c>
      <c r="J16" s="146">
        <f t="shared" si="0"/>
        <v>6845.36</v>
      </c>
      <c r="K16" s="1"/>
      <c r="L16" s="146">
        <f t="shared" si="1"/>
        <v>6845.36</v>
      </c>
      <c r="M16" s="39" t="s">
        <v>9</v>
      </c>
      <c r="N16" s="7"/>
      <c r="O16" s="7"/>
      <c r="P16" s="40" t="s">
        <v>295</v>
      </c>
      <c r="Q16" s="28"/>
    </row>
    <row r="17" spans="1:17" ht="25.5" x14ac:dyDescent="0.25">
      <c r="A17" s="49" t="s">
        <v>156</v>
      </c>
      <c r="B17" s="4" t="s">
        <v>388</v>
      </c>
      <c r="C17" s="5">
        <v>5</v>
      </c>
      <c r="D17" s="46" t="s">
        <v>398</v>
      </c>
      <c r="E17" s="7">
        <v>403</v>
      </c>
      <c r="F17" s="7">
        <v>177</v>
      </c>
      <c r="G17" s="10" t="s">
        <v>297</v>
      </c>
      <c r="H17" s="121">
        <v>0.1507</v>
      </c>
      <c r="I17" s="25">
        <v>0.82</v>
      </c>
      <c r="J17" s="146">
        <f t="shared" si="0"/>
        <v>1235.7399999999998</v>
      </c>
      <c r="K17" s="1"/>
      <c r="L17" s="146">
        <f t="shared" si="1"/>
        <v>1235.7399999999998</v>
      </c>
      <c r="M17" s="39" t="s">
        <v>9</v>
      </c>
      <c r="N17" s="7"/>
      <c r="O17" s="7"/>
      <c r="P17" s="40" t="s">
        <v>295</v>
      </c>
      <c r="Q17" s="28"/>
    </row>
    <row r="18" spans="1:17" ht="25.5" x14ac:dyDescent="0.25">
      <c r="A18" s="49" t="s">
        <v>157</v>
      </c>
      <c r="B18" s="4" t="s">
        <v>388</v>
      </c>
      <c r="C18" s="5">
        <v>5</v>
      </c>
      <c r="D18" s="46" t="s">
        <v>399</v>
      </c>
      <c r="E18" s="7">
        <v>408</v>
      </c>
      <c r="F18" s="7">
        <v>177</v>
      </c>
      <c r="G18" s="10" t="s">
        <v>297</v>
      </c>
      <c r="H18" s="121">
        <v>0.1086</v>
      </c>
      <c r="I18" s="25">
        <v>0.82</v>
      </c>
      <c r="J18" s="146">
        <f t="shared" si="0"/>
        <v>890.51999999999987</v>
      </c>
      <c r="K18" s="1"/>
      <c r="L18" s="146">
        <f t="shared" si="1"/>
        <v>890.51999999999987</v>
      </c>
      <c r="M18" s="39" t="s">
        <v>9</v>
      </c>
      <c r="N18" s="7"/>
      <c r="O18" s="7"/>
      <c r="P18" s="40" t="s">
        <v>295</v>
      </c>
      <c r="Q18" s="28"/>
    </row>
    <row r="19" spans="1:17" ht="25.5" x14ac:dyDescent="0.25">
      <c r="A19" s="49" t="s">
        <v>231</v>
      </c>
      <c r="B19" s="4" t="s">
        <v>388</v>
      </c>
      <c r="C19" s="5">
        <v>5</v>
      </c>
      <c r="D19" s="46" t="s">
        <v>400</v>
      </c>
      <c r="E19" s="7">
        <v>408</v>
      </c>
      <c r="F19" s="7">
        <v>177</v>
      </c>
      <c r="G19" s="10" t="s">
        <v>297</v>
      </c>
      <c r="H19" s="121">
        <v>9.7199999999999995E-2</v>
      </c>
      <c r="I19" s="25">
        <v>0.82</v>
      </c>
      <c r="J19" s="146">
        <f t="shared" si="0"/>
        <v>797.04</v>
      </c>
      <c r="K19" s="1"/>
      <c r="L19" s="146">
        <f t="shared" si="1"/>
        <v>797.04</v>
      </c>
      <c r="M19" s="39" t="s">
        <v>9</v>
      </c>
      <c r="N19" s="7"/>
      <c r="O19" s="7"/>
      <c r="P19" s="40" t="s">
        <v>295</v>
      </c>
      <c r="Q19" s="28"/>
    </row>
    <row r="20" spans="1:17" ht="25.5" x14ac:dyDescent="0.25">
      <c r="A20" s="49" t="s">
        <v>232</v>
      </c>
      <c r="B20" s="4" t="s">
        <v>388</v>
      </c>
      <c r="C20" s="5">
        <v>5</v>
      </c>
      <c r="D20" s="46" t="s">
        <v>401</v>
      </c>
      <c r="E20" s="7">
        <v>408</v>
      </c>
      <c r="F20" s="7">
        <v>177</v>
      </c>
      <c r="G20" s="10" t="s">
        <v>297</v>
      </c>
      <c r="H20" s="121">
        <v>0.57979999999999998</v>
      </c>
      <c r="I20" s="25">
        <v>0.82</v>
      </c>
      <c r="J20" s="146">
        <f t="shared" si="0"/>
        <v>4754.3599999999997</v>
      </c>
      <c r="K20" s="1"/>
      <c r="L20" s="146">
        <f t="shared" si="1"/>
        <v>4754.3599999999997</v>
      </c>
      <c r="M20" s="39" t="s">
        <v>9</v>
      </c>
      <c r="N20" s="7"/>
      <c r="O20" s="7"/>
      <c r="P20" s="40" t="s">
        <v>295</v>
      </c>
      <c r="Q20" s="28"/>
    </row>
    <row r="21" spans="1:17" ht="25.5" x14ac:dyDescent="0.25">
      <c r="A21" s="49" t="s">
        <v>233</v>
      </c>
      <c r="B21" s="4" t="s">
        <v>388</v>
      </c>
      <c r="C21" s="5">
        <v>5</v>
      </c>
      <c r="D21" s="46" t="s">
        <v>402</v>
      </c>
      <c r="E21" s="7">
        <v>408</v>
      </c>
      <c r="F21" s="7">
        <v>177</v>
      </c>
      <c r="G21" s="10" t="s">
        <v>297</v>
      </c>
      <c r="H21" s="121">
        <v>0.3654</v>
      </c>
      <c r="I21" s="25">
        <v>0.82</v>
      </c>
      <c r="J21" s="146">
        <f t="shared" si="0"/>
        <v>2996.28</v>
      </c>
      <c r="K21" s="1"/>
      <c r="L21" s="146">
        <f t="shared" si="1"/>
        <v>2996.28</v>
      </c>
      <c r="M21" s="39" t="s">
        <v>9</v>
      </c>
      <c r="N21" s="7"/>
      <c r="O21" s="7"/>
      <c r="P21" s="40" t="s">
        <v>295</v>
      </c>
      <c r="Q21" s="28"/>
    </row>
    <row r="22" spans="1:17" ht="25.5" x14ac:dyDescent="0.25">
      <c r="A22" s="49" t="s">
        <v>234</v>
      </c>
      <c r="B22" s="4" t="s">
        <v>388</v>
      </c>
      <c r="C22" s="5">
        <v>5</v>
      </c>
      <c r="D22" s="46" t="s">
        <v>403</v>
      </c>
      <c r="E22" s="7">
        <v>296</v>
      </c>
      <c r="F22" s="7">
        <v>177</v>
      </c>
      <c r="G22" s="10" t="s">
        <v>297</v>
      </c>
      <c r="H22" s="121">
        <v>0.33950000000000002</v>
      </c>
      <c r="I22" s="25">
        <v>0.82</v>
      </c>
      <c r="J22" s="146">
        <f t="shared" si="0"/>
        <v>2783.9</v>
      </c>
      <c r="K22" s="1"/>
      <c r="L22" s="146">
        <f t="shared" si="1"/>
        <v>2783.9</v>
      </c>
      <c r="M22" s="39" t="s">
        <v>9</v>
      </c>
      <c r="N22" s="7"/>
      <c r="O22" s="7"/>
      <c r="P22" s="40" t="s">
        <v>295</v>
      </c>
      <c r="Q22" s="28"/>
    </row>
    <row r="23" spans="1:17" ht="25.5" x14ac:dyDescent="0.25">
      <c r="A23" s="49" t="s">
        <v>235</v>
      </c>
      <c r="B23" s="4" t="s">
        <v>388</v>
      </c>
      <c r="C23" s="5">
        <v>5</v>
      </c>
      <c r="D23" s="46" t="s">
        <v>407</v>
      </c>
      <c r="E23" s="7">
        <v>406</v>
      </c>
      <c r="F23" s="7">
        <v>177</v>
      </c>
      <c r="G23" s="10" t="s">
        <v>297</v>
      </c>
      <c r="H23" s="121">
        <v>0.1012</v>
      </c>
      <c r="I23" s="25">
        <v>0.82</v>
      </c>
      <c r="J23" s="146">
        <f t="shared" si="0"/>
        <v>829.83999999999992</v>
      </c>
      <c r="K23" s="1"/>
      <c r="L23" s="146">
        <f t="shared" si="1"/>
        <v>829.83999999999992</v>
      </c>
      <c r="M23" s="39" t="s">
        <v>9</v>
      </c>
      <c r="N23" s="7"/>
      <c r="O23" s="7"/>
      <c r="P23" s="40" t="s">
        <v>295</v>
      </c>
      <c r="Q23" s="28"/>
    </row>
    <row r="24" spans="1:17" ht="25.5" x14ac:dyDescent="0.25">
      <c r="A24" s="49" t="s">
        <v>236</v>
      </c>
      <c r="B24" s="4" t="s">
        <v>388</v>
      </c>
      <c r="C24" s="5">
        <v>5</v>
      </c>
      <c r="D24" s="46" t="s">
        <v>408</v>
      </c>
      <c r="E24" s="7">
        <v>406</v>
      </c>
      <c r="F24" s="7">
        <v>177</v>
      </c>
      <c r="G24" s="10" t="s">
        <v>297</v>
      </c>
      <c r="H24" s="121">
        <v>0.12180000000000001</v>
      </c>
      <c r="I24" s="25">
        <v>0.82</v>
      </c>
      <c r="J24" s="146">
        <f t="shared" si="0"/>
        <v>998.75999999999988</v>
      </c>
      <c r="K24" s="1"/>
      <c r="L24" s="146">
        <f t="shared" si="1"/>
        <v>998.75999999999988</v>
      </c>
      <c r="M24" s="39" t="s">
        <v>9</v>
      </c>
      <c r="N24" s="7"/>
      <c r="O24" s="7"/>
      <c r="P24" s="40" t="s">
        <v>295</v>
      </c>
      <c r="Q24" s="28"/>
    </row>
    <row r="25" spans="1:17" ht="25.5" x14ac:dyDescent="0.25">
      <c r="A25" s="49" t="s">
        <v>158</v>
      </c>
      <c r="B25" s="4" t="s">
        <v>388</v>
      </c>
      <c r="C25" s="5">
        <v>6</v>
      </c>
      <c r="D25" s="46" t="s">
        <v>404</v>
      </c>
      <c r="E25" s="7">
        <v>408</v>
      </c>
      <c r="F25" s="7">
        <v>177</v>
      </c>
      <c r="G25" s="10" t="s">
        <v>297</v>
      </c>
      <c r="H25" s="121">
        <v>0.1837</v>
      </c>
      <c r="I25" s="25">
        <v>0.82</v>
      </c>
      <c r="J25" s="146">
        <f t="shared" si="0"/>
        <v>1506.34</v>
      </c>
      <c r="K25" s="1"/>
      <c r="L25" s="146">
        <f t="shared" si="1"/>
        <v>1506.34</v>
      </c>
      <c r="M25" s="39" t="s">
        <v>9</v>
      </c>
      <c r="N25" s="7"/>
      <c r="O25" s="7"/>
      <c r="P25" s="40" t="s">
        <v>295</v>
      </c>
      <c r="Q25" s="28"/>
    </row>
    <row r="26" spans="1:17" ht="25.5" x14ac:dyDescent="0.25">
      <c r="A26" s="49" t="s">
        <v>237</v>
      </c>
      <c r="B26" s="4" t="s">
        <v>388</v>
      </c>
      <c r="C26" s="5">
        <v>6</v>
      </c>
      <c r="D26" s="46" t="s">
        <v>405</v>
      </c>
      <c r="E26" s="7">
        <v>408</v>
      </c>
      <c r="F26" s="7">
        <v>177</v>
      </c>
      <c r="G26" s="10" t="s">
        <v>297</v>
      </c>
      <c r="H26" s="122">
        <v>6.4000000000000001E-2</v>
      </c>
      <c r="I26" s="25">
        <v>0.82</v>
      </c>
      <c r="J26" s="146">
        <f t="shared" si="0"/>
        <v>524.79999999999995</v>
      </c>
      <c r="K26" s="1"/>
      <c r="L26" s="146">
        <f t="shared" si="1"/>
        <v>524.79999999999995</v>
      </c>
      <c r="M26" s="39" t="s">
        <v>9</v>
      </c>
      <c r="N26" s="7"/>
      <c r="O26" s="7"/>
      <c r="P26" s="40" t="s">
        <v>295</v>
      </c>
      <c r="Q26" s="28"/>
    </row>
    <row r="27" spans="1:17" ht="25.5" x14ac:dyDescent="0.25">
      <c r="A27" s="49" t="s">
        <v>238</v>
      </c>
      <c r="B27" s="4" t="s">
        <v>388</v>
      </c>
      <c r="C27" s="5">
        <v>6</v>
      </c>
      <c r="D27" s="46" t="s">
        <v>406</v>
      </c>
      <c r="E27" s="7">
        <v>296</v>
      </c>
      <c r="F27" s="7">
        <v>177</v>
      </c>
      <c r="G27" s="10" t="s">
        <v>297</v>
      </c>
      <c r="H27" s="121">
        <v>8.9300000000000004E-2</v>
      </c>
      <c r="I27" s="25">
        <v>0.82</v>
      </c>
      <c r="J27" s="146">
        <f t="shared" si="0"/>
        <v>732.26</v>
      </c>
      <c r="K27" s="1"/>
      <c r="L27" s="146">
        <f t="shared" si="1"/>
        <v>732.26</v>
      </c>
      <c r="M27" s="39" t="s">
        <v>9</v>
      </c>
      <c r="N27" s="7"/>
      <c r="O27" s="7"/>
      <c r="P27" s="40" t="s">
        <v>295</v>
      </c>
      <c r="Q27" s="28"/>
    </row>
    <row r="28" spans="1:17" ht="25.5" x14ac:dyDescent="0.25">
      <c r="A28" s="49" t="s">
        <v>239</v>
      </c>
      <c r="B28" s="4" t="s">
        <v>388</v>
      </c>
      <c r="C28" s="5">
        <v>7</v>
      </c>
      <c r="D28" s="46" t="s">
        <v>409</v>
      </c>
      <c r="E28" s="7">
        <v>231</v>
      </c>
      <c r="F28" s="7">
        <v>212</v>
      </c>
      <c r="G28" s="10" t="s">
        <v>297</v>
      </c>
      <c r="H28" s="121">
        <v>0.81769999999999998</v>
      </c>
      <c r="I28" s="25">
        <v>0.82</v>
      </c>
      <c r="J28" s="146">
        <f t="shared" si="0"/>
        <v>6705.1399999999994</v>
      </c>
      <c r="K28" s="1"/>
      <c r="L28" s="146">
        <f t="shared" si="1"/>
        <v>6705.1399999999994</v>
      </c>
      <c r="M28" s="39" t="s">
        <v>9</v>
      </c>
      <c r="N28" s="7"/>
      <c r="O28" s="7" t="s">
        <v>296</v>
      </c>
      <c r="P28" s="40" t="s">
        <v>295</v>
      </c>
      <c r="Q28" s="28"/>
    </row>
    <row r="29" spans="1:17" ht="25.5" x14ac:dyDescent="0.25">
      <c r="A29" s="49" t="s">
        <v>240</v>
      </c>
      <c r="B29" s="4" t="s">
        <v>388</v>
      </c>
      <c r="C29" s="5">
        <v>8</v>
      </c>
      <c r="D29" s="46" t="s">
        <v>410</v>
      </c>
      <c r="E29" s="7">
        <v>387</v>
      </c>
      <c r="F29" s="7">
        <v>177</v>
      </c>
      <c r="G29" s="10" t="s">
        <v>297</v>
      </c>
      <c r="H29" s="121">
        <v>0.36049999999999999</v>
      </c>
      <c r="I29" s="25">
        <v>0.82</v>
      </c>
      <c r="J29" s="146">
        <f t="shared" si="0"/>
        <v>2956.1</v>
      </c>
      <c r="K29" s="1"/>
      <c r="L29" s="146">
        <f t="shared" si="1"/>
        <v>2956.1</v>
      </c>
      <c r="M29" s="39" t="s">
        <v>9</v>
      </c>
      <c r="N29" s="7"/>
      <c r="O29" s="7"/>
      <c r="P29" s="40" t="s">
        <v>295</v>
      </c>
      <c r="Q29" s="28"/>
    </row>
    <row r="30" spans="1:17" ht="25.5" x14ac:dyDescent="0.25">
      <c r="A30" s="49" t="s">
        <v>159</v>
      </c>
      <c r="B30" s="4" t="s">
        <v>388</v>
      </c>
      <c r="C30" s="5">
        <v>9</v>
      </c>
      <c r="D30" s="46" t="s">
        <v>412</v>
      </c>
      <c r="E30" s="7">
        <v>321</v>
      </c>
      <c r="F30" s="7">
        <v>177</v>
      </c>
      <c r="G30" s="10" t="s">
        <v>297</v>
      </c>
      <c r="H30" s="121">
        <v>0.1212</v>
      </c>
      <c r="I30" s="25">
        <v>0.82</v>
      </c>
      <c r="J30" s="146">
        <f t="shared" si="0"/>
        <v>993.84</v>
      </c>
      <c r="K30" s="1"/>
      <c r="L30" s="146">
        <f t="shared" si="1"/>
        <v>993.84</v>
      </c>
      <c r="M30" s="39" t="s">
        <v>9</v>
      </c>
      <c r="N30" s="7"/>
      <c r="O30" s="7"/>
      <c r="P30" s="40" t="s">
        <v>295</v>
      </c>
      <c r="Q30" s="28"/>
    </row>
    <row r="31" spans="1:17" ht="25.5" x14ac:dyDescent="0.25">
      <c r="A31" s="49" t="s">
        <v>160</v>
      </c>
      <c r="B31" s="4" t="s">
        <v>388</v>
      </c>
      <c r="C31" s="5">
        <v>9</v>
      </c>
      <c r="D31" s="46" t="s">
        <v>411</v>
      </c>
      <c r="E31" s="7">
        <v>321</v>
      </c>
      <c r="F31" s="7">
        <v>177</v>
      </c>
      <c r="G31" s="10" t="s">
        <v>297</v>
      </c>
      <c r="H31" s="121">
        <v>0.1212</v>
      </c>
      <c r="I31" s="25">
        <v>0.82</v>
      </c>
      <c r="J31" s="146">
        <f t="shared" si="0"/>
        <v>993.84</v>
      </c>
      <c r="K31" s="1"/>
      <c r="L31" s="146">
        <f t="shared" si="1"/>
        <v>993.84</v>
      </c>
      <c r="M31" s="39" t="s">
        <v>9</v>
      </c>
      <c r="N31" s="7"/>
      <c r="O31" s="7"/>
      <c r="P31" s="40" t="s">
        <v>295</v>
      </c>
      <c r="Q31" s="28"/>
    </row>
    <row r="32" spans="1:17" ht="25.5" x14ac:dyDescent="0.25">
      <c r="A32" s="49" t="s">
        <v>161</v>
      </c>
      <c r="B32" s="4" t="s">
        <v>388</v>
      </c>
      <c r="C32" s="5">
        <v>10</v>
      </c>
      <c r="D32" s="27">
        <v>259</v>
      </c>
      <c r="E32" s="27">
        <v>414</v>
      </c>
      <c r="F32" s="7">
        <v>177</v>
      </c>
      <c r="G32" s="27" t="s">
        <v>322</v>
      </c>
      <c r="H32" s="121">
        <v>0.34710000000000002</v>
      </c>
      <c r="I32" s="25">
        <v>0.82</v>
      </c>
      <c r="J32" s="146">
        <f t="shared" si="0"/>
        <v>2846.22</v>
      </c>
      <c r="K32" s="1"/>
      <c r="L32" s="146">
        <f t="shared" si="1"/>
        <v>2846.22</v>
      </c>
      <c r="M32" s="39" t="s">
        <v>9</v>
      </c>
      <c r="N32" s="7"/>
      <c r="O32" s="7"/>
      <c r="P32" s="40" t="s">
        <v>295</v>
      </c>
      <c r="Q32" s="28"/>
    </row>
    <row r="33" spans="1:17" ht="25.5" x14ac:dyDescent="0.25">
      <c r="A33" s="49" t="s">
        <v>162</v>
      </c>
      <c r="B33" s="4" t="s">
        <v>388</v>
      </c>
      <c r="C33" s="5">
        <v>11</v>
      </c>
      <c r="D33" s="18" t="s">
        <v>413</v>
      </c>
      <c r="E33" s="7">
        <v>231</v>
      </c>
      <c r="F33" s="7">
        <v>177</v>
      </c>
      <c r="G33" s="10" t="s">
        <v>300</v>
      </c>
      <c r="H33" s="121">
        <v>9.06E-2</v>
      </c>
      <c r="I33" s="25">
        <v>0.82</v>
      </c>
      <c r="J33" s="146">
        <f t="shared" si="0"/>
        <v>742.92</v>
      </c>
      <c r="K33" s="1"/>
      <c r="L33" s="146">
        <f t="shared" si="1"/>
        <v>742.92</v>
      </c>
      <c r="M33" s="39" t="s">
        <v>9</v>
      </c>
      <c r="N33" s="7"/>
      <c r="O33" s="7"/>
      <c r="P33" s="40" t="s">
        <v>295</v>
      </c>
      <c r="Q33" s="28"/>
    </row>
    <row r="34" spans="1:17" ht="25.5" x14ac:dyDescent="0.25">
      <c r="A34" s="49" t="s">
        <v>241</v>
      </c>
      <c r="B34" s="4" t="s">
        <v>388</v>
      </c>
      <c r="C34" s="5">
        <v>12</v>
      </c>
      <c r="D34" s="18" t="s">
        <v>414</v>
      </c>
      <c r="E34" s="7">
        <v>231</v>
      </c>
      <c r="F34" s="7">
        <v>212</v>
      </c>
      <c r="G34" s="10" t="s">
        <v>300</v>
      </c>
      <c r="H34" s="121">
        <v>0.1658</v>
      </c>
      <c r="I34" s="25">
        <v>0.82</v>
      </c>
      <c r="J34" s="146">
        <f t="shared" si="0"/>
        <v>1359.56</v>
      </c>
      <c r="K34" s="1"/>
      <c r="L34" s="146">
        <f t="shared" si="1"/>
        <v>1359.56</v>
      </c>
      <c r="M34" s="39" t="s">
        <v>9</v>
      </c>
      <c r="N34" s="7"/>
      <c r="O34" s="7"/>
      <c r="P34" s="40" t="s">
        <v>295</v>
      </c>
      <c r="Q34" s="28"/>
    </row>
    <row r="35" spans="1:17" ht="25.5" x14ac:dyDescent="0.25">
      <c r="A35" s="49" t="s">
        <v>242</v>
      </c>
      <c r="B35" s="4" t="s">
        <v>388</v>
      </c>
      <c r="C35" s="5">
        <v>13</v>
      </c>
      <c r="D35" s="18" t="s">
        <v>415</v>
      </c>
      <c r="E35" s="7">
        <v>302</v>
      </c>
      <c r="F35" s="16">
        <v>177</v>
      </c>
      <c r="G35" s="10" t="s">
        <v>300</v>
      </c>
      <c r="H35" s="121">
        <v>0.22869999999999999</v>
      </c>
      <c r="I35" s="25">
        <v>0.82</v>
      </c>
      <c r="J35" s="146">
        <f t="shared" si="0"/>
        <v>1875.3399999999997</v>
      </c>
      <c r="K35" s="1"/>
      <c r="L35" s="146">
        <f t="shared" si="1"/>
        <v>1875.3399999999997</v>
      </c>
      <c r="M35" s="39" t="s">
        <v>9</v>
      </c>
      <c r="N35" s="7"/>
      <c r="O35" s="7"/>
      <c r="P35" s="40" t="s">
        <v>295</v>
      </c>
      <c r="Q35" s="28"/>
    </row>
    <row r="36" spans="1:17" ht="25.5" x14ac:dyDescent="0.25">
      <c r="A36" s="49" t="s">
        <v>243</v>
      </c>
      <c r="B36" s="4" t="s">
        <v>388</v>
      </c>
      <c r="C36" s="5">
        <v>14</v>
      </c>
      <c r="D36" s="18" t="s">
        <v>416</v>
      </c>
      <c r="E36" s="7">
        <v>302</v>
      </c>
      <c r="F36" s="16">
        <v>177</v>
      </c>
      <c r="G36" s="10" t="s">
        <v>300</v>
      </c>
      <c r="H36" s="121">
        <v>5.1799999999999999E-2</v>
      </c>
      <c r="I36" s="25">
        <v>0.82</v>
      </c>
      <c r="J36" s="146">
        <f t="shared" si="0"/>
        <v>424.76</v>
      </c>
      <c r="K36" s="1"/>
      <c r="L36" s="146">
        <f t="shared" si="1"/>
        <v>424.76</v>
      </c>
      <c r="M36" s="39" t="s">
        <v>9</v>
      </c>
      <c r="N36" s="7"/>
      <c r="O36" s="7"/>
      <c r="P36" s="40" t="s">
        <v>295</v>
      </c>
      <c r="Q36" s="28"/>
    </row>
    <row r="37" spans="1:17" ht="51.75" x14ac:dyDescent="0.25">
      <c r="A37" s="49" t="s">
        <v>244</v>
      </c>
      <c r="B37" s="4" t="s">
        <v>388</v>
      </c>
      <c r="C37" s="5">
        <v>15</v>
      </c>
      <c r="D37" s="18" t="s">
        <v>417</v>
      </c>
      <c r="E37" s="7">
        <v>176</v>
      </c>
      <c r="F37" s="7">
        <v>212</v>
      </c>
      <c r="G37" s="10" t="s">
        <v>297</v>
      </c>
      <c r="H37" s="121">
        <v>0.3977</v>
      </c>
      <c r="I37" s="25">
        <v>0.82</v>
      </c>
      <c r="J37" s="146">
        <f t="shared" si="0"/>
        <v>3261.1399999999994</v>
      </c>
      <c r="K37" s="1"/>
      <c r="L37" s="146">
        <f t="shared" si="1"/>
        <v>3261.1399999999994</v>
      </c>
      <c r="M37" s="39" t="s">
        <v>9</v>
      </c>
      <c r="N37" s="7"/>
      <c r="O37" s="20" t="s">
        <v>302</v>
      </c>
      <c r="P37" s="40" t="s">
        <v>295</v>
      </c>
      <c r="Q37" s="28"/>
    </row>
    <row r="38" spans="1:17" ht="25.5" x14ac:dyDescent="0.25">
      <c r="A38" s="49" t="s">
        <v>245</v>
      </c>
      <c r="B38" s="4" t="s">
        <v>388</v>
      </c>
      <c r="C38" s="5">
        <v>16</v>
      </c>
      <c r="D38" s="18">
        <v>304</v>
      </c>
      <c r="E38" s="7">
        <v>390</v>
      </c>
      <c r="F38" s="7">
        <v>177</v>
      </c>
      <c r="G38" s="10" t="s">
        <v>322</v>
      </c>
      <c r="H38" s="121">
        <v>0.1198</v>
      </c>
      <c r="I38" s="25">
        <v>0.82</v>
      </c>
      <c r="J38" s="146">
        <f t="shared" si="0"/>
        <v>982.36</v>
      </c>
      <c r="K38" s="1"/>
      <c r="L38" s="146">
        <f t="shared" si="1"/>
        <v>982.36</v>
      </c>
      <c r="M38" s="39" t="s">
        <v>9</v>
      </c>
      <c r="N38" s="7"/>
      <c r="O38" s="7"/>
      <c r="P38" s="40" t="s">
        <v>295</v>
      </c>
      <c r="Q38" s="28"/>
    </row>
    <row r="39" spans="1:17" ht="25.5" x14ac:dyDescent="0.25">
      <c r="A39" s="49" t="s">
        <v>163</v>
      </c>
      <c r="B39" s="4" t="s">
        <v>388</v>
      </c>
      <c r="C39" s="5">
        <v>17</v>
      </c>
      <c r="D39" s="18" t="s">
        <v>418</v>
      </c>
      <c r="E39" s="7">
        <v>385</v>
      </c>
      <c r="F39" s="7">
        <v>177</v>
      </c>
      <c r="G39" s="10" t="s">
        <v>293</v>
      </c>
      <c r="H39" s="121">
        <v>0.28520000000000001</v>
      </c>
      <c r="I39" s="25">
        <v>0.82</v>
      </c>
      <c r="J39" s="146">
        <f t="shared" si="0"/>
        <v>2338.64</v>
      </c>
      <c r="K39" s="1"/>
      <c r="L39" s="146">
        <f t="shared" si="1"/>
        <v>2338.64</v>
      </c>
      <c r="M39" s="39" t="s">
        <v>9</v>
      </c>
      <c r="N39" s="7"/>
      <c r="O39" s="7"/>
      <c r="P39" s="40" t="s">
        <v>295</v>
      </c>
      <c r="Q39" s="28"/>
    </row>
    <row r="40" spans="1:17" ht="25.5" x14ac:dyDescent="0.25">
      <c r="A40" s="49" t="s">
        <v>164</v>
      </c>
      <c r="B40" s="4" t="s">
        <v>388</v>
      </c>
      <c r="C40" s="5">
        <v>18</v>
      </c>
      <c r="D40" s="18" t="s">
        <v>419</v>
      </c>
      <c r="E40" s="7">
        <v>363</v>
      </c>
      <c r="F40" s="7">
        <v>177</v>
      </c>
      <c r="G40" s="10" t="s">
        <v>293</v>
      </c>
      <c r="H40" s="122">
        <v>0.1</v>
      </c>
      <c r="I40" s="25">
        <v>0.82</v>
      </c>
      <c r="J40" s="146">
        <f t="shared" si="0"/>
        <v>820</v>
      </c>
      <c r="K40" s="1"/>
      <c r="L40" s="146">
        <f t="shared" si="1"/>
        <v>820</v>
      </c>
      <c r="M40" s="39" t="s">
        <v>9</v>
      </c>
      <c r="N40" s="7"/>
      <c r="O40" s="7"/>
      <c r="P40" s="40" t="s">
        <v>295</v>
      </c>
      <c r="Q40" s="28"/>
    </row>
    <row r="41" spans="1:17" ht="25.5" x14ac:dyDescent="0.25">
      <c r="A41" s="49" t="s">
        <v>165</v>
      </c>
      <c r="B41" s="4" t="s">
        <v>388</v>
      </c>
      <c r="C41" s="5">
        <v>19</v>
      </c>
      <c r="D41" s="18" t="s">
        <v>420</v>
      </c>
      <c r="E41" s="7">
        <v>248</v>
      </c>
      <c r="F41" s="7">
        <v>212</v>
      </c>
      <c r="G41" s="10" t="s">
        <v>293</v>
      </c>
      <c r="H41" s="121">
        <v>0.89090000000000003</v>
      </c>
      <c r="I41" s="25">
        <v>0.82</v>
      </c>
      <c r="J41" s="146">
        <f t="shared" si="0"/>
        <v>7305.38</v>
      </c>
      <c r="K41" s="1"/>
      <c r="L41" s="146">
        <f t="shared" si="1"/>
        <v>7305.38</v>
      </c>
      <c r="M41" s="39" t="s">
        <v>9</v>
      </c>
      <c r="N41" s="7"/>
      <c r="O41" s="7" t="s">
        <v>296</v>
      </c>
      <c r="P41" s="40" t="s">
        <v>295</v>
      </c>
      <c r="Q41" s="28"/>
    </row>
    <row r="42" spans="1:17" ht="25.5" x14ac:dyDescent="0.25">
      <c r="A42" s="49" t="s">
        <v>166</v>
      </c>
      <c r="B42" s="4" t="s">
        <v>388</v>
      </c>
      <c r="C42" s="5">
        <v>19</v>
      </c>
      <c r="D42" s="18" t="s">
        <v>421</v>
      </c>
      <c r="E42" s="7">
        <v>248</v>
      </c>
      <c r="F42" s="7">
        <v>212</v>
      </c>
      <c r="G42" s="10" t="s">
        <v>293</v>
      </c>
      <c r="H42" s="121">
        <v>0.41830000000000001</v>
      </c>
      <c r="I42" s="25">
        <v>0.82</v>
      </c>
      <c r="J42" s="146">
        <f t="shared" si="0"/>
        <v>3430.06</v>
      </c>
      <c r="K42" s="1"/>
      <c r="L42" s="146">
        <f t="shared" si="1"/>
        <v>3430.06</v>
      </c>
      <c r="M42" s="39" t="s">
        <v>9</v>
      </c>
      <c r="N42" s="7"/>
      <c r="O42" s="7" t="s">
        <v>296</v>
      </c>
      <c r="P42" s="40" t="s">
        <v>295</v>
      </c>
      <c r="Q42" s="28"/>
    </row>
    <row r="43" spans="1:17" ht="25.5" x14ac:dyDescent="0.25">
      <c r="A43" s="49" t="s">
        <v>167</v>
      </c>
      <c r="B43" s="4" t="s">
        <v>388</v>
      </c>
      <c r="C43" s="53">
        <v>20</v>
      </c>
      <c r="D43" s="27" t="s">
        <v>422</v>
      </c>
      <c r="E43" s="27">
        <v>385</v>
      </c>
      <c r="F43" s="27">
        <v>177</v>
      </c>
      <c r="G43" s="10" t="s">
        <v>293</v>
      </c>
      <c r="H43" s="121">
        <v>0.26619999999999999</v>
      </c>
      <c r="I43" s="25">
        <v>0.82</v>
      </c>
      <c r="J43" s="146">
        <f t="shared" si="0"/>
        <v>2182.8399999999997</v>
      </c>
      <c r="K43" s="1"/>
      <c r="L43" s="146">
        <f t="shared" si="1"/>
        <v>2182.8399999999997</v>
      </c>
      <c r="M43" s="39" t="s">
        <v>9</v>
      </c>
      <c r="N43" s="7"/>
      <c r="O43" s="7"/>
      <c r="P43" s="40" t="s">
        <v>295</v>
      </c>
      <c r="Q43" s="28"/>
    </row>
    <row r="44" spans="1:17" ht="25.5" x14ac:dyDescent="0.25">
      <c r="A44" s="49" t="s">
        <v>168</v>
      </c>
      <c r="B44" s="4" t="s">
        <v>388</v>
      </c>
      <c r="C44" s="53">
        <v>21</v>
      </c>
      <c r="D44" s="27" t="s">
        <v>423</v>
      </c>
      <c r="E44" s="27">
        <v>391</v>
      </c>
      <c r="F44" s="27">
        <v>177</v>
      </c>
      <c r="G44" s="10" t="s">
        <v>293</v>
      </c>
      <c r="H44" s="121">
        <v>0.1888</v>
      </c>
      <c r="I44" s="25">
        <v>0.82</v>
      </c>
      <c r="J44" s="146">
        <f t="shared" si="0"/>
        <v>1548.1599999999999</v>
      </c>
      <c r="K44" s="1"/>
      <c r="L44" s="146">
        <f t="shared" si="1"/>
        <v>1548.1599999999999</v>
      </c>
      <c r="M44" s="39" t="s">
        <v>9</v>
      </c>
      <c r="N44" s="7"/>
      <c r="O44" s="7"/>
      <c r="P44" s="40" t="s">
        <v>295</v>
      </c>
      <c r="Q44" s="28"/>
    </row>
    <row r="45" spans="1:17" ht="25.5" x14ac:dyDescent="0.25">
      <c r="A45" s="49" t="s">
        <v>246</v>
      </c>
      <c r="B45" s="4" t="s">
        <v>388</v>
      </c>
      <c r="C45" s="5">
        <v>22</v>
      </c>
      <c r="D45" s="18" t="s">
        <v>424</v>
      </c>
      <c r="E45" s="27">
        <v>391</v>
      </c>
      <c r="F45" s="27">
        <v>177</v>
      </c>
      <c r="G45" s="10" t="s">
        <v>293</v>
      </c>
      <c r="H45" s="121">
        <v>0.67190000000000005</v>
      </c>
      <c r="I45" s="25">
        <v>0.82</v>
      </c>
      <c r="J45" s="146">
        <f t="shared" si="0"/>
        <v>5509.5800000000008</v>
      </c>
      <c r="K45" s="1"/>
      <c r="L45" s="146">
        <f t="shared" si="1"/>
        <v>5509.5800000000008</v>
      </c>
      <c r="M45" s="39" t="s">
        <v>9</v>
      </c>
      <c r="N45" s="7"/>
      <c r="O45" s="7"/>
      <c r="P45" s="40" t="s">
        <v>295</v>
      </c>
      <c r="Q45" s="28"/>
    </row>
    <row r="46" spans="1:17" ht="25.5" x14ac:dyDescent="0.25">
      <c r="A46" s="49" t="s">
        <v>247</v>
      </c>
      <c r="B46" s="4" t="s">
        <v>388</v>
      </c>
      <c r="C46" s="5">
        <v>23</v>
      </c>
      <c r="D46" s="18" t="s">
        <v>425</v>
      </c>
      <c r="E46" s="7">
        <v>248</v>
      </c>
      <c r="F46" s="7">
        <v>212</v>
      </c>
      <c r="G46" s="10" t="s">
        <v>293</v>
      </c>
      <c r="H46" s="121">
        <v>0.88549999999999995</v>
      </c>
      <c r="I46" s="25">
        <v>0.82</v>
      </c>
      <c r="J46" s="146">
        <f t="shared" si="0"/>
        <v>7261.0999999999995</v>
      </c>
      <c r="K46" s="1"/>
      <c r="L46" s="146">
        <f t="shared" si="1"/>
        <v>7261.0999999999995</v>
      </c>
      <c r="M46" s="39" t="s">
        <v>9</v>
      </c>
      <c r="N46" s="7"/>
      <c r="O46" s="7"/>
      <c r="P46" s="40" t="s">
        <v>295</v>
      </c>
      <c r="Q46" s="28"/>
    </row>
    <row r="47" spans="1:17" ht="25.5" x14ac:dyDescent="0.25">
      <c r="A47" s="49" t="s">
        <v>248</v>
      </c>
      <c r="B47" s="4" t="s">
        <v>388</v>
      </c>
      <c r="C47" s="5">
        <v>24</v>
      </c>
      <c r="D47" s="18" t="s">
        <v>426</v>
      </c>
      <c r="E47" s="7">
        <v>316</v>
      </c>
      <c r="F47" s="7">
        <v>212</v>
      </c>
      <c r="G47" s="10" t="s">
        <v>293</v>
      </c>
      <c r="H47" s="121">
        <v>0.41720000000000002</v>
      </c>
      <c r="I47" s="25">
        <v>0.82</v>
      </c>
      <c r="J47" s="146">
        <f t="shared" si="0"/>
        <v>3421.0400000000004</v>
      </c>
      <c r="K47" s="1"/>
      <c r="L47" s="146">
        <f t="shared" si="1"/>
        <v>3421.0400000000004</v>
      </c>
      <c r="M47" s="39" t="s">
        <v>9</v>
      </c>
      <c r="N47" s="7"/>
      <c r="O47" s="7"/>
      <c r="P47" s="40" t="s">
        <v>295</v>
      </c>
      <c r="Q47" s="28"/>
    </row>
    <row r="48" spans="1:17" ht="25.5" x14ac:dyDescent="0.25">
      <c r="A48" s="49" t="s">
        <v>169</v>
      </c>
      <c r="B48" s="4" t="s">
        <v>388</v>
      </c>
      <c r="C48" s="5">
        <v>24</v>
      </c>
      <c r="D48" s="18" t="s">
        <v>427</v>
      </c>
      <c r="E48" s="7">
        <v>248</v>
      </c>
      <c r="F48" s="7">
        <v>212</v>
      </c>
      <c r="G48" s="10" t="s">
        <v>293</v>
      </c>
      <c r="H48" s="121">
        <v>0.33589999999999998</v>
      </c>
      <c r="I48" s="25">
        <v>0.82</v>
      </c>
      <c r="J48" s="146">
        <f t="shared" si="0"/>
        <v>2754.3799999999997</v>
      </c>
      <c r="K48" s="1"/>
      <c r="L48" s="146">
        <f t="shared" si="1"/>
        <v>2754.3799999999997</v>
      </c>
      <c r="M48" s="39" t="s">
        <v>9</v>
      </c>
      <c r="N48" s="7"/>
      <c r="O48" s="7"/>
      <c r="P48" s="40" t="s">
        <v>295</v>
      </c>
      <c r="Q48" s="28"/>
    </row>
    <row r="49" spans="1:17" ht="25.5" x14ac:dyDescent="0.25">
      <c r="A49" s="49" t="s">
        <v>170</v>
      </c>
      <c r="B49" s="4" t="s">
        <v>388</v>
      </c>
      <c r="C49" s="5">
        <v>24</v>
      </c>
      <c r="D49" s="18" t="s">
        <v>428</v>
      </c>
      <c r="E49" s="7">
        <v>316</v>
      </c>
      <c r="F49" s="7">
        <v>212</v>
      </c>
      <c r="G49" s="10" t="s">
        <v>293</v>
      </c>
      <c r="H49" s="121">
        <v>0.2636</v>
      </c>
      <c r="I49" s="25">
        <v>0.82</v>
      </c>
      <c r="J49" s="146">
        <f t="shared" si="0"/>
        <v>2161.52</v>
      </c>
      <c r="K49" s="1"/>
      <c r="L49" s="146">
        <f t="shared" si="1"/>
        <v>2161.52</v>
      </c>
      <c r="M49" s="39" t="s">
        <v>9</v>
      </c>
      <c r="N49" s="7"/>
      <c r="O49" s="7"/>
      <c r="P49" s="40" t="s">
        <v>295</v>
      </c>
      <c r="Q49" s="28"/>
    </row>
    <row r="50" spans="1:17" ht="25.5" x14ac:dyDescent="0.25">
      <c r="A50" s="49" t="s">
        <v>249</v>
      </c>
      <c r="B50" s="4" t="s">
        <v>388</v>
      </c>
      <c r="C50" s="5">
        <v>25</v>
      </c>
      <c r="D50" s="18" t="s">
        <v>313</v>
      </c>
      <c r="E50" s="7">
        <v>302</v>
      </c>
      <c r="F50" s="7">
        <v>212</v>
      </c>
      <c r="G50" s="10" t="s">
        <v>293</v>
      </c>
      <c r="H50" s="121">
        <v>0.32550000000000001</v>
      </c>
      <c r="I50" s="25">
        <v>0.82</v>
      </c>
      <c r="J50" s="146">
        <f t="shared" si="0"/>
        <v>2669.1</v>
      </c>
      <c r="K50" s="1"/>
      <c r="L50" s="146">
        <f t="shared" si="1"/>
        <v>2669.1</v>
      </c>
      <c r="M50" s="39" t="s">
        <v>9</v>
      </c>
      <c r="N50" s="7"/>
      <c r="O50" s="7"/>
      <c r="P50" s="40" t="s">
        <v>295</v>
      </c>
      <c r="Q50" s="28"/>
    </row>
    <row r="51" spans="1:17" ht="25.5" x14ac:dyDescent="0.25">
      <c r="A51" s="49" t="s">
        <v>171</v>
      </c>
      <c r="B51" s="4" t="s">
        <v>388</v>
      </c>
      <c r="C51" s="5">
        <v>25</v>
      </c>
      <c r="D51" s="18" t="s">
        <v>429</v>
      </c>
      <c r="E51" s="7">
        <v>414</v>
      </c>
      <c r="F51" s="7">
        <v>177</v>
      </c>
      <c r="G51" s="10" t="s">
        <v>293</v>
      </c>
      <c r="H51" s="122">
        <v>0.32800000000000001</v>
      </c>
      <c r="I51" s="25">
        <v>0.82</v>
      </c>
      <c r="J51" s="146">
        <f t="shared" si="0"/>
        <v>2689.6</v>
      </c>
      <c r="K51" s="1"/>
      <c r="L51" s="146">
        <f t="shared" si="1"/>
        <v>2689.6</v>
      </c>
      <c r="M51" s="39" t="s">
        <v>9</v>
      </c>
      <c r="N51" s="7"/>
      <c r="O51" s="7"/>
      <c r="P51" s="40" t="s">
        <v>295</v>
      </c>
      <c r="Q51" s="28"/>
    </row>
    <row r="52" spans="1:17" ht="25.5" x14ac:dyDescent="0.25">
      <c r="A52" s="49" t="s">
        <v>250</v>
      </c>
      <c r="B52" s="4" t="s">
        <v>388</v>
      </c>
      <c r="C52" s="5">
        <v>25</v>
      </c>
      <c r="D52" s="18" t="s">
        <v>430</v>
      </c>
      <c r="E52" s="7">
        <v>302</v>
      </c>
      <c r="F52" s="7">
        <v>177</v>
      </c>
      <c r="G52" s="10" t="s">
        <v>293</v>
      </c>
      <c r="H52" s="121">
        <v>0.1288</v>
      </c>
      <c r="I52" s="25">
        <v>0.82</v>
      </c>
      <c r="J52" s="146">
        <f t="shared" si="0"/>
        <v>1056.1599999999999</v>
      </c>
      <c r="K52" s="1"/>
      <c r="L52" s="146">
        <f t="shared" si="1"/>
        <v>1056.1599999999999</v>
      </c>
      <c r="M52" s="39" t="s">
        <v>9</v>
      </c>
      <c r="N52" s="7"/>
      <c r="O52" s="7"/>
      <c r="P52" s="40" t="s">
        <v>295</v>
      </c>
      <c r="Q52" s="28"/>
    </row>
    <row r="53" spans="1:17" ht="25.5" x14ac:dyDescent="0.25">
      <c r="A53" s="49" t="s">
        <v>172</v>
      </c>
      <c r="B53" s="4" t="s">
        <v>388</v>
      </c>
      <c r="C53" s="5">
        <v>25</v>
      </c>
      <c r="D53" s="18" t="s">
        <v>431</v>
      </c>
      <c r="E53" s="7">
        <v>302</v>
      </c>
      <c r="F53" s="7">
        <v>212</v>
      </c>
      <c r="G53" s="10" t="s">
        <v>300</v>
      </c>
      <c r="H53" s="121">
        <v>0.13489999999999999</v>
      </c>
      <c r="I53" s="25">
        <v>0.82</v>
      </c>
      <c r="J53" s="146">
        <f t="shared" si="0"/>
        <v>1106.1799999999998</v>
      </c>
      <c r="K53" s="1"/>
      <c r="L53" s="146">
        <f t="shared" si="1"/>
        <v>1106.1799999999998</v>
      </c>
      <c r="M53" s="39" t="s">
        <v>9</v>
      </c>
      <c r="N53" s="7"/>
      <c r="O53" s="7"/>
      <c r="P53" s="40" t="s">
        <v>295</v>
      </c>
      <c r="Q53" s="28"/>
    </row>
    <row r="54" spans="1:17" ht="25.5" x14ac:dyDescent="0.25">
      <c r="A54" s="49" t="s">
        <v>173</v>
      </c>
      <c r="B54" s="4" t="s">
        <v>388</v>
      </c>
      <c r="C54" s="5">
        <v>26</v>
      </c>
      <c r="D54" s="18" t="s">
        <v>432</v>
      </c>
      <c r="E54" s="7">
        <v>302</v>
      </c>
      <c r="F54" s="7">
        <v>212</v>
      </c>
      <c r="G54" s="10" t="s">
        <v>300</v>
      </c>
      <c r="H54" s="121">
        <v>0.41470000000000001</v>
      </c>
      <c r="I54" s="25">
        <v>0.82</v>
      </c>
      <c r="J54" s="146">
        <f t="shared" si="0"/>
        <v>3400.5399999999995</v>
      </c>
      <c r="K54" s="1"/>
      <c r="L54" s="146">
        <f t="shared" si="1"/>
        <v>3400.5399999999995</v>
      </c>
      <c r="M54" s="39" t="s">
        <v>9</v>
      </c>
      <c r="N54" s="7"/>
      <c r="O54" s="7"/>
      <c r="P54" s="40" t="s">
        <v>295</v>
      </c>
      <c r="Q54" s="28"/>
    </row>
    <row r="55" spans="1:17" ht="25.5" x14ac:dyDescent="0.25">
      <c r="A55" s="49" t="s">
        <v>174</v>
      </c>
      <c r="B55" s="4" t="s">
        <v>388</v>
      </c>
      <c r="C55" s="5">
        <v>27</v>
      </c>
      <c r="D55" s="18" t="s">
        <v>99</v>
      </c>
      <c r="E55" s="7">
        <v>408</v>
      </c>
      <c r="F55" s="7">
        <v>177</v>
      </c>
      <c r="G55" s="10" t="s">
        <v>300</v>
      </c>
      <c r="H55" s="121">
        <v>0.74629999999999996</v>
      </c>
      <c r="I55" s="25">
        <v>0.82</v>
      </c>
      <c r="J55" s="146">
        <f t="shared" si="0"/>
        <v>6119.6599999999989</v>
      </c>
      <c r="K55" s="1"/>
      <c r="L55" s="146">
        <f t="shared" si="1"/>
        <v>6119.6599999999989</v>
      </c>
      <c r="M55" s="39" t="s">
        <v>9</v>
      </c>
      <c r="N55" s="7"/>
      <c r="O55" s="7"/>
      <c r="P55" s="40" t="s">
        <v>295</v>
      </c>
      <c r="Q55" s="28"/>
    </row>
    <row r="56" spans="1:17" ht="25.5" x14ac:dyDescent="0.25">
      <c r="A56" s="49" t="s">
        <v>175</v>
      </c>
      <c r="B56" s="4" t="s">
        <v>388</v>
      </c>
      <c r="C56" s="5">
        <v>27</v>
      </c>
      <c r="D56" s="18" t="s">
        <v>101</v>
      </c>
      <c r="E56" s="7">
        <v>408</v>
      </c>
      <c r="F56" s="7">
        <v>177</v>
      </c>
      <c r="G56" s="10" t="s">
        <v>300</v>
      </c>
      <c r="H56" s="121">
        <v>9.8199999999999996E-2</v>
      </c>
      <c r="I56" s="25">
        <v>0.82</v>
      </c>
      <c r="J56" s="146">
        <f t="shared" si="0"/>
        <v>805.24</v>
      </c>
      <c r="K56" s="1"/>
      <c r="L56" s="146">
        <f t="shared" si="1"/>
        <v>805.24</v>
      </c>
      <c r="M56" s="39" t="s">
        <v>9</v>
      </c>
      <c r="N56" s="7"/>
      <c r="O56" s="7"/>
      <c r="P56" s="40" t="s">
        <v>295</v>
      </c>
      <c r="Q56" s="28"/>
    </row>
    <row r="57" spans="1:17" ht="25.5" x14ac:dyDescent="0.25">
      <c r="A57" s="49" t="s">
        <v>176</v>
      </c>
      <c r="B57" s="4" t="s">
        <v>388</v>
      </c>
      <c r="C57" s="5">
        <v>27</v>
      </c>
      <c r="D57" s="18" t="s">
        <v>433</v>
      </c>
      <c r="E57" s="7">
        <v>408</v>
      </c>
      <c r="F57" s="7">
        <v>177</v>
      </c>
      <c r="G57" s="10" t="s">
        <v>297</v>
      </c>
      <c r="H57" s="121">
        <v>0.17230000000000001</v>
      </c>
      <c r="I57" s="25">
        <v>0.82</v>
      </c>
      <c r="J57" s="146">
        <f t="shared" si="0"/>
        <v>1412.86</v>
      </c>
      <c r="K57" s="1"/>
      <c r="L57" s="146">
        <f t="shared" si="1"/>
        <v>1412.86</v>
      </c>
      <c r="M57" s="39" t="s">
        <v>9</v>
      </c>
      <c r="N57" s="7"/>
      <c r="O57" s="7"/>
      <c r="P57" s="40" t="s">
        <v>295</v>
      </c>
      <c r="Q57" s="28"/>
    </row>
    <row r="58" spans="1:17" ht="25.5" x14ac:dyDescent="0.25">
      <c r="A58" s="49" t="s">
        <v>177</v>
      </c>
      <c r="B58" s="4" t="s">
        <v>388</v>
      </c>
      <c r="C58" s="5">
        <v>28</v>
      </c>
      <c r="D58" s="18" t="s">
        <v>434</v>
      </c>
      <c r="E58" s="7">
        <v>408</v>
      </c>
      <c r="F58" s="7">
        <v>177</v>
      </c>
      <c r="G58" s="10" t="s">
        <v>293</v>
      </c>
      <c r="H58" s="121">
        <v>0.27550000000000002</v>
      </c>
      <c r="I58" s="25">
        <v>0.82</v>
      </c>
      <c r="J58" s="146">
        <f t="shared" si="0"/>
        <v>2259.1</v>
      </c>
      <c r="K58" s="1"/>
      <c r="L58" s="146">
        <f t="shared" si="1"/>
        <v>2259.1</v>
      </c>
      <c r="M58" s="39" t="s">
        <v>9</v>
      </c>
      <c r="N58" s="7"/>
      <c r="O58" s="7"/>
      <c r="P58" s="40" t="s">
        <v>295</v>
      </c>
      <c r="Q58" s="28"/>
    </row>
    <row r="59" spans="1:17" ht="25.5" x14ac:dyDescent="0.25">
      <c r="A59" s="49" t="s">
        <v>178</v>
      </c>
      <c r="B59" s="4" t="s">
        <v>388</v>
      </c>
      <c r="C59" s="5">
        <v>28</v>
      </c>
      <c r="D59" s="18" t="s">
        <v>435</v>
      </c>
      <c r="E59" s="7">
        <v>408</v>
      </c>
      <c r="F59" s="7">
        <v>177</v>
      </c>
      <c r="G59" s="10" t="s">
        <v>293</v>
      </c>
      <c r="H59" s="121">
        <v>0.15570000000000001</v>
      </c>
      <c r="I59" s="25">
        <v>0.82</v>
      </c>
      <c r="J59" s="146">
        <f t="shared" si="0"/>
        <v>1276.74</v>
      </c>
      <c r="K59" s="1"/>
      <c r="L59" s="146">
        <f t="shared" si="1"/>
        <v>1276.74</v>
      </c>
      <c r="M59" s="39" t="s">
        <v>9</v>
      </c>
      <c r="N59" s="7"/>
      <c r="O59" s="7"/>
      <c r="P59" s="40" t="s">
        <v>295</v>
      </c>
      <c r="Q59" s="28"/>
    </row>
    <row r="60" spans="1:17" ht="25.5" x14ac:dyDescent="0.25">
      <c r="A60" s="49" t="s">
        <v>179</v>
      </c>
      <c r="B60" s="4" t="s">
        <v>388</v>
      </c>
      <c r="C60" s="5">
        <v>29</v>
      </c>
      <c r="D60" s="18" t="s">
        <v>436</v>
      </c>
      <c r="E60" s="7">
        <v>408</v>
      </c>
      <c r="F60" s="7">
        <v>177</v>
      </c>
      <c r="G60" s="10" t="s">
        <v>293</v>
      </c>
      <c r="H60" s="121">
        <v>0.13239999999999999</v>
      </c>
      <c r="I60" s="25">
        <v>0.82</v>
      </c>
      <c r="J60" s="146">
        <f t="shared" si="0"/>
        <v>1085.6799999999998</v>
      </c>
      <c r="K60" s="1"/>
      <c r="L60" s="146">
        <f t="shared" si="1"/>
        <v>1085.6799999999998</v>
      </c>
      <c r="M60" s="39" t="s">
        <v>9</v>
      </c>
      <c r="N60" s="7"/>
      <c r="O60" s="7"/>
      <c r="P60" s="40" t="s">
        <v>295</v>
      </c>
      <c r="Q60" s="28"/>
    </row>
    <row r="61" spans="1:17" ht="25.5" x14ac:dyDescent="0.25">
      <c r="A61" s="49" t="s">
        <v>180</v>
      </c>
      <c r="B61" s="4" t="s">
        <v>388</v>
      </c>
      <c r="C61" s="5">
        <v>29</v>
      </c>
      <c r="D61" s="18" t="s">
        <v>437</v>
      </c>
      <c r="E61" s="7">
        <v>408</v>
      </c>
      <c r="F61" s="7">
        <v>177</v>
      </c>
      <c r="G61" s="10" t="s">
        <v>297</v>
      </c>
      <c r="H61" s="121">
        <v>7.0099999999999996E-2</v>
      </c>
      <c r="I61" s="25">
        <v>0.82</v>
      </c>
      <c r="J61" s="146">
        <f t="shared" si="0"/>
        <v>574.81999999999994</v>
      </c>
      <c r="K61" s="1"/>
      <c r="L61" s="146">
        <f t="shared" si="1"/>
        <v>574.81999999999994</v>
      </c>
      <c r="M61" s="39" t="s">
        <v>9</v>
      </c>
      <c r="N61" s="7"/>
      <c r="O61" s="7"/>
      <c r="P61" s="40" t="s">
        <v>295</v>
      </c>
      <c r="Q61" s="28"/>
    </row>
    <row r="62" spans="1:17" ht="25.5" x14ac:dyDescent="0.25">
      <c r="A62" s="49" t="s">
        <v>181</v>
      </c>
      <c r="B62" s="4" t="s">
        <v>388</v>
      </c>
      <c r="C62" s="5">
        <v>30</v>
      </c>
      <c r="D62" s="18" t="s">
        <v>438</v>
      </c>
      <c r="E62" s="27">
        <v>50</v>
      </c>
      <c r="F62" s="7">
        <v>212</v>
      </c>
      <c r="G62" s="10" t="s">
        <v>293</v>
      </c>
      <c r="H62" s="121">
        <v>0.22159999999999999</v>
      </c>
      <c r="I62" s="25">
        <v>0.82</v>
      </c>
      <c r="J62" s="146">
        <f t="shared" si="0"/>
        <v>1817.12</v>
      </c>
      <c r="K62" s="1"/>
      <c r="L62" s="146">
        <f t="shared" si="1"/>
        <v>1817.12</v>
      </c>
      <c r="M62" s="39" t="s">
        <v>9</v>
      </c>
      <c r="N62" s="7"/>
      <c r="O62" s="7"/>
      <c r="P62" s="40" t="s">
        <v>295</v>
      </c>
      <c r="Q62" s="28"/>
    </row>
    <row r="63" spans="1:17" ht="25.5" x14ac:dyDescent="0.25">
      <c r="A63" s="49" t="s">
        <v>182</v>
      </c>
      <c r="B63" s="4" t="s">
        <v>388</v>
      </c>
      <c r="C63" s="5">
        <v>30</v>
      </c>
      <c r="D63" s="18" t="s">
        <v>439</v>
      </c>
      <c r="E63" s="27">
        <v>75</v>
      </c>
      <c r="F63" s="7">
        <v>212</v>
      </c>
      <c r="G63" s="10" t="s">
        <v>293</v>
      </c>
      <c r="H63" s="121">
        <v>0.1658</v>
      </c>
      <c r="I63" s="25">
        <v>0.82</v>
      </c>
      <c r="J63" s="146">
        <f t="shared" si="0"/>
        <v>1359.56</v>
      </c>
      <c r="K63" s="1"/>
      <c r="L63" s="146">
        <f t="shared" si="1"/>
        <v>1359.56</v>
      </c>
      <c r="M63" s="39" t="s">
        <v>9</v>
      </c>
      <c r="N63" s="7"/>
      <c r="O63" s="7"/>
      <c r="P63" s="40" t="s">
        <v>295</v>
      </c>
      <c r="Q63" s="28"/>
    </row>
    <row r="64" spans="1:17" ht="25.5" x14ac:dyDescent="0.25">
      <c r="A64" s="49" t="s">
        <v>183</v>
      </c>
      <c r="B64" s="4" t="s">
        <v>388</v>
      </c>
      <c r="C64" s="5">
        <v>30</v>
      </c>
      <c r="D64" s="18" t="s">
        <v>440</v>
      </c>
      <c r="E64" s="27">
        <v>50</v>
      </c>
      <c r="F64" s="7">
        <v>212</v>
      </c>
      <c r="G64" s="10" t="s">
        <v>293</v>
      </c>
      <c r="H64" s="121">
        <v>0.22189999999999999</v>
      </c>
      <c r="I64" s="25">
        <v>0.82</v>
      </c>
      <c r="J64" s="146">
        <f t="shared" si="0"/>
        <v>1819.5799999999997</v>
      </c>
      <c r="K64" s="1"/>
      <c r="L64" s="146">
        <f t="shared" si="1"/>
        <v>1819.5799999999997</v>
      </c>
      <c r="M64" s="39" t="s">
        <v>9</v>
      </c>
      <c r="N64" s="7"/>
      <c r="O64" s="7"/>
      <c r="P64" s="40" t="s">
        <v>295</v>
      </c>
      <c r="Q64" s="28"/>
    </row>
    <row r="65" spans="1:17" ht="25.5" x14ac:dyDescent="0.25">
      <c r="A65" s="49" t="s">
        <v>184</v>
      </c>
      <c r="B65" s="4" t="s">
        <v>388</v>
      </c>
      <c r="C65" s="5">
        <v>30</v>
      </c>
      <c r="D65" s="18" t="s">
        <v>441</v>
      </c>
      <c r="E65" s="27">
        <v>75</v>
      </c>
      <c r="F65" s="7">
        <v>212</v>
      </c>
      <c r="G65" s="10" t="s">
        <v>293</v>
      </c>
      <c r="H65" s="121">
        <v>0.1716</v>
      </c>
      <c r="I65" s="25">
        <v>0.82</v>
      </c>
      <c r="J65" s="146">
        <f t="shared" ref="J65:J87" si="2">H65*I65*10000</f>
        <v>1407.1200000000001</v>
      </c>
      <c r="K65" s="1"/>
      <c r="L65" s="146">
        <f t="shared" ref="L65:L87" si="3">J65</f>
        <v>1407.1200000000001</v>
      </c>
      <c r="M65" s="39" t="s">
        <v>9</v>
      </c>
      <c r="N65" s="7"/>
      <c r="O65" s="7"/>
      <c r="P65" s="40" t="s">
        <v>295</v>
      </c>
      <c r="Q65" s="28"/>
    </row>
    <row r="66" spans="1:17" ht="25.5" x14ac:dyDescent="0.25">
      <c r="A66" s="49" t="s">
        <v>185</v>
      </c>
      <c r="B66" s="4" t="s">
        <v>388</v>
      </c>
      <c r="C66" s="5">
        <v>31</v>
      </c>
      <c r="D66" s="18" t="s">
        <v>442</v>
      </c>
      <c r="E66" s="7">
        <v>422</v>
      </c>
      <c r="F66" s="7">
        <v>212</v>
      </c>
      <c r="G66" s="10" t="s">
        <v>297</v>
      </c>
      <c r="H66" s="121">
        <v>0.1439</v>
      </c>
      <c r="I66" s="25">
        <v>0.82</v>
      </c>
      <c r="J66" s="146">
        <f t="shared" si="2"/>
        <v>1179.98</v>
      </c>
      <c r="K66" s="1"/>
      <c r="L66" s="146">
        <f t="shared" si="3"/>
        <v>1179.98</v>
      </c>
      <c r="M66" s="39" t="s">
        <v>9</v>
      </c>
      <c r="N66" s="7"/>
      <c r="O66" s="7"/>
      <c r="P66" s="40" t="s">
        <v>295</v>
      </c>
      <c r="Q66" s="28"/>
    </row>
    <row r="67" spans="1:17" ht="25.5" x14ac:dyDescent="0.25">
      <c r="A67" s="49" t="s">
        <v>186</v>
      </c>
      <c r="B67" s="4" t="s">
        <v>388</v>
      </c>
      <c r="C67" s="5">
        <v>32</v>
      </c>
      <c r="D67" s="18" t="s">
        <v>443</v>
      </c>
      <c r="E67" s="7">
        <v>50</v>
      </c>
      <c r="F67" s="7">
        <v>177</v>
      </c>
      <c r="G67" s="10" t="s">
        <v>297</v>
      </c>
      <c r="H67" s="121">
        <v>2.8799999999999999E-2</v>
      </c>
      <c r="I67" s="25">
        <v>0.82</v>
      </c>
      <c r="J67" s="146">
        <f t="shared" si="2"/>
        <v>236.15999999999997</v>
      </c>
      <c r="K67" s="1"/>
      <c r="L67" s="146">
        <f t="shared" si="3"/>
        <v>236.15999999999997</v>
      </c>
      <c r="M67" s="39" t="s">
        <v>9</v>
      </c>
      <c r="N67" s="7"/>
      <c r="O67" s="7"/>
      <c r="P67" s="40" t="s">
        <v>295</v>
      </c>
      <c r="Q67" s="28"/>
    </row>
    <row r="68" spans="1:17" ht="25.5" x14ac:dyDescent="0.25">
      <c r="A68" s="49" t="s">
        <v>187</v>
      </c>
      <c r="B68" s="4" t="s">
        <v>388</v>
      </c>
      <c r="C68" s="5">
        <v>33</v>
      </c>
      <c r="D68" s="18" t="s">
        <v>444</v>
      </c>
      <c r="E68" s="7">
        <v>302</v>
      </c>
      <c r="F68" s="7">
        <v>177</v>
      </c>
      <c r="G68" s="10" t="s">
        <v>297</v>
      </c>
      <c r="H68" s="119">
        <v>1.0193000000000001</v>
      </c>
      <c r="I68" s="25">
        <v>0.82</v>
      </c>
      <c r="J68" s="146">
        <f t="shared" si="2"/>
        <v>8358.26</v>
      </c>
      <c r="K68" s="1"/>
      <c r="L68" s="146">
        <f t="shared" si="3"/>
        <v>8358.26</v>
      </c>
      <c r="M68" s="39" t="s">
        <v>9</v>
      </c>
      <c r="N68" s="7"/>
      <c r="O68" s="7" t="s">
        <v>296</v>
      </c>
      <c r="P68" s="40" t="s">
        <v>295</v>
      </c>
      <c r="Q68" s="28"/>
    </row>
    <row r="69" spans="1:17" ht="25.5" x14ac:dyDescent="0.25">
      <c r="A69" s="49" t="s">
        <v>188</v>
      </c>
      <c r="B69" s="4" t="s">
        <v>388</v>
      </c>
      <c r="C69" s="5">
        <v>34</v>
      </c>
      <c r="D69" s="18" t="s">
        <v>445</v>
      </c>
      <c r="E69" s="7">
        <v>408</v>
      </c>
      <c r="F69" s="7">
        <v>177</v>
      </c>
      <c r="G69" s="10" t="s">
        <v>297</v>
      </c>
      <c r="H69" s="121">
        <v>0.2349</v>
      </c>
      <c r="I69" s="25">
        <v>0.82</v>
      </c>
      <c r="J69" s="146">
        <f t="shared" si="2"/>
        <v>1926.1799999999998</v>
      </c>
      <c r="K69" s="1"/>
      <c r="L69" s="146">
        <f t="shared" si="3"/>
        <v>1926.1799999999998</v>
      </c>
      <c r="M69" s="39" t="s">
        <v>9</v>
      </c>
      <c r="N69" s="7"/>
      <c r="O69" s="7" t="s">
        <v>296</v>
      </c>
      <c r="P69" s="40" t="s">
        <v>295</v>
      </c>
      <c r="Q69" s="28"/>
    </row>
    <row r="70" spans="1:17" ht="25.5" x14ac:dyDescent="0.25">
      <c r="A70" s="49" t="s">
        <v>251</v>
      </c>
      <c r="B70" s="4" t="s">
        <v>388</v>
      </c>
      <c r="C70" s="5">
        <v>34</v>
      </c>
      <c r="D70" s="18" t="s">
        <v>446</v>
      </c>
      <c r="E70" s="7">
        <v>75</v>
      </c>
      <c r="F70" s="7">
        <v>177</v>
      </c>
      <c r="G70" s="10" t="s">
        <v>297</v>
      </c>
      <c r="H70" s="122">
        <v>0.23200000000000001</v>
      </c>
      <c r="I70" s="25">
        <v>0.82</v>
      </c>
      <c r="J70" s="146">
        <f t="shared" si="2"/>
        <v>1902.3999999999999</v>
      </c>
      <c r="K70" s="1"/>
      <c r="L70" s="146">
        <f t="shared" si="3"/>
        <v>1902.3999999999999</v>
      </c>
      <c r="M70" s="39" t="s">
        <v>9</v>
      </c>
      <c r="N70" s="7"/>
      <c r="O70" s="7" t="s">
        <v>296</v>
      </c>
      <c r="P70" s="40" t="s">
        <v>295</v>
      </c>
      <c r="Q70" s="28"/>
    </row>
    <row r="71" spans="1:17" ht="25.5" x14ac:dyDescent="0.25">
      <c r="A71" s="49" t="s">
        <v>252</v>
      </c>
      <c r="B71" s="4" t="s">
        <v>388</v>
      </c>
      <c r="C71" s="5">
        <v>34</v>
      </c>
      <c r="D71" s="18" t="s">
        <v>447</v>
      </c>
      <c r="E71" s="7">
        <v>50</v>
      </c>
      <c r="F71" s="7">
        <v>177</v>
      </c>
      <c r="G71" s="10" t="s">
        <v>297</v>
      </c>
      <c r="H71" s="121">
        <v>0.37330000000000002</v>
      </c>
      <c r="I71" s="25">
        <v>0.82</v>
      </c>
      <c r="J71" s="146">
        <f t="shared" si="2"/>
        <v>3061.06</v>
      </c>
      <c r="K71" s="1"/>
      <c r="L71" s="146">
        <f t="shared" si="3"/>
        <v>3061.06</v>
      </c>
      <c r="M71" s="39" t="s">
        <v>9</v>
      </c>
      <c r="N71" s="7"/>
      <c r="O71" s="7" t="s">
        <v>296</v>
      </c>
      <c r="P71" s="40" t="s">
        <v>295</v>
      </c>
      <c r="Q71" s="28"/>
    </row>
    <row r="72" spans="1:17" ht="25.5" x14ac:dyDescent="0.25">
      <c r="A72" s="49" t="s">
        <v>253</v>
      </c>
      <c r="B72" s="4" t="s">
        <v>388</v>
      </c>
      <c r="C72" s="5">
        <v>34</v>
      </c>
      <c r="D72" s="18" t="s">
        <v>448</v>
      </c>
      <c r="E72" s="7">
        <v>408</v>
      </c>
      <c r="F72" s="7">
        <v>177</v>
      </c>
      <c r="G72" s="10" t="s">
        <v>297</v>
      </c>
      <c r="H72" s="121">
        <v>0.28949999999999998</v>
      </c>
      <c r="I72" s="25">
        <v>0.82</v>
      </c>
      <c r="J72" s="146">
        <f t="shared" si="2"/>
        <v>2373.8999999999996</v>
      </c>
      <c r="K72" s="1"/>
      <c r="L72" s="146">
        <f t="shared" si="3"/>
        <v>2373.8999999999996</v>
      </c>
      <c r="M72" s="39" t="s">
        <v>9</v>
      </c>
      <c r="N72" s="7"/>
      <c r="O72" s="7"/>
      <c r="P72" s="40" t="s">
        <v>295</v>
      </c>
      <c r="Q72" s="28"/>
    </row>
    <row r="73" spans="1:17" ht="25.5" x14ac:dyDescent="0.25">
      <c r="A73" s="49" t="s">
        <v>254</v>
      </c>
      <c r="B73" s="4" t="s">
        <v>388</v>
      </c>
      <c r="C73" s="5">
        <v>34</v>
      </c>
      <c r="D73" s="18" t="s">
        <v>449</v>
      </c>
      <c r="E73" s="7">
        <v>408</v>
      </c>
      <c r="F73" s="7">
        <v>177</v>
      </c>
      <c r="G73" s="10" t="s">
        <v>297</v>
      </c>
      <c r="H73" s="121">
        <v>8.4500000000000006E-2</v>
      </c>
      <c r="I73" s="25">
        <v>0.82</v>
      </c>
      <c r="J73" s="146">
        <f t="shared" si="2"/>
        <v>692.90000000000009</v>
      </c>
      <c r="K73" s="1"/>
      <c r="L73" s="146">
        <f t="shared" si="3"/>
        <v>692.90000000000009</v>
      </c>
      <c r="M73" s="39" t="s">
        <v>9</v>
      </c>
      <c r="N73" s="7"/>
      <c r="O73" s="7"/>
      <c r="P73" s="40" t="s">
        <v>295</v>
      </c>
      <c r="Q73" s="28"/>
    </row>
    <row r="74" spans="1:17" ht="25.5" x14ac:dyDescent="0.25">
      <c r="A74" s="49" t="s">
        <v>255</v>
      </c>
      <c r="B74" s="4" t="s">
        <v>388</v>
      </c>
      <c r="C74" s="5">
        <v>35</v>
      </c>
      <c r="D74" s="18" t="s">
        <v>452</v>
      </c>
      <c r="E74" s="7">
        <v>408</v>
      </c>
      <c r="F74" s="7">
        <v>177</v>
      </c>
      <c r="G74" s="10" t="s">
        <v>297</v>
      </c>
      <c r="H74" s="121">
        <v>8.9200000000000002E-2</v>
      </c>
      <c r="I74" s="25">
        <v>0.82</v>
      </c>
      <c r="J74" s="146">
        <f t="shared" si="2"/>
        <v>731.44</v>
      </c>
      <c r="K74" s="1"/>
      <c r="L74" s="146">
        <f t="shared" si="3"/>
        <v>731.44</v>
      </c>
      <c r="M74" s="39" t="s">
        <v>9</v>
      </c>
      <c r="N74" s="7"/>
      <c r="O74" s="7"/>
      <c r="P74" s="40" t="s">
        <v>295</v>
      </c>
      <c r="Q74" s="28"/>
    </row>
    <row r="75" spans="1:17" ht="25.5" x14ac:dyDescent="0.25">
      <c r="A75" s="49" t="s">
        <v>256</v>
      </c>
      <c r="B75" s="4" t="s">
        <v>388</v>
      </c>
      <c r="C75" s="5">
        <v>35</v>
      </c>
      <c r="D75" s="18" t="s">
        <v>451</v>
      </c>
      <c r="E75" s="7">
        <v>75</v>
      </c>
      <c r="F75" s="7">
        <v>177</v>
      </c>
      <c r="G75" s="10" t="s">
        <v>297</v>
      </c>
      <c r="H75" s="121">
        <v>0.1003</v>
      </c>
      <c r="I75" s="25">
        <v>0.82</v>
      </c>
      <c r="J75" s="146">
        <f t="shared" si="2"/>
        <v>822.46</v>
      </c>
      <c r="K75" s="1"/>
      <c r="L75" s="146">
        <f t="shared" si="3"/>
        <v>822.46</v>
      </c>
      <c r="M75" s="39" t="s">
        <v>9</v>
      </c>
      <c r="N75" s="7"/>
      <c r="O75" s="7" t="s">
        <v>296</v>
      </c>
      <c r="P75" s="40" t="s">
        <v>295</v>
      </c>
      <c r="Q75" s="28"/>
    </row>
    <row r="76" spans="1:17" ht="25.5" x14ac:dyDescent="0.25">
      <c r="A76" s="49" t="s">
        <v>257</v>
      </c>
      <c r="B76" s="4" t="s">
        <v>388</v>
      </c>
      <c r="C76" s="5">
        <v>35</v>
      </c>
      <c r="D76" s="18" t="s">
        <v>450</v>
      </c>
      <c r="E76" s="7">
        <v>50</v>
      </c>
      <c r="F76" s="7">
        <v>177</v>
      </c>
      <c r="G76" s="10" t="s">
        <v>297</v>
      </c>
      <c r="H76" s="121">
        <v>0.1726</v>
      </c>
      <c r="I76" s="25">
        <v>0.82</v>
      </c>
      <c r="J76" s="146">
        <f t="shared" si="2"/>
        <v>1415.32</v>
      </c>
      <c r="K76" s="1"/>
      <c r="L76" s="146">
        <f t="shared" si="3"/>
        <v>1415.32</v>
      </c>
      <c r="M76" s="39" t="s">
        <v>9</v>
      </c>
      <c r="N76" s="7"/>
      <c r="O76" s="7" t="s">
        <v>296</v>
      </c>
      <c r="P76" s="40" t="s">
        <v>295</v>
      </c>
      <c r="Q76" s="28"/>
    </row>
    <row r="77" spans="1:17" ht="25.5" x14ac:dyDescent="0.25">
      <c r="A77" s="49" t="s">
        <v>258</v>
      </c>
      <c r="B77" s="4" t="s">
        <v>388</v>
      </c>
      <c r="C77" s="5">
        <v>35</v>
      </c>
      <c r="D77" s="18" t="s">
        <v>455</v>
      </c>
      <c r="E77" s="7">
        <v>408</v>
      </c>
      <c r="F77" s="7">
        <v>177</v>
      </c>
      <c r="G77" s="10" t="s">
        <v>297</v>
      </c>
      <c r="H77" s="121">
        <v>0.25790000000000002</v>
      </c>
      <c r="I77" s="25">
        <v>0.82</v>
      </c>
      <c r="J77" s="146">
        <f t="shared" si="2"/>
        <v>2114.7800000000002</v>
      </c>
      <c r="K77" s="1"/>
      <c r="L77" s="146">
        <f t="shared" si="3"/>
        <v>2114.7800000000002</v>
      </c>
      <c r="M77" s="39" t="s">
        <v>9</v>
      </c>
      <c r="N77" s="7"/>
      <c r="O77" s="7"/>
      <c r="P77" s="40" t="s">
        <v>295</v>
      </c>
      <c r="Q77" s="28"/>
    </row>
    <row r="78" spans="1:17" ht="25.5" x14ac:dyDescent="0.25">
      <c r="A78" s="49" t="s">
        <v>259</v>
      </c>
      <c r="B78" s="4" t="s">
        <v>388</v>
      </c>
      <c r="C78" s="5">
        <v>35</v>
      </c>
      <c r="D78" s="18" t="s">
        <v>456</v>
      </c>
      <c r="E78" s="7">
        <v>408</v>
      </c>
      <c r="F78" s="7">
        <v>177</v>
      </c>
      <c r="G78" s="10" t="s">
        <v>297</v>
      </c>
      <c r="H78" s="121">
        <v>5.2200000000000003E-2</v>
      </c>
      <c r="I78" s="25">
        <v>0.82</v>
      </c>
      <c r="J78" s="146">
        <f t="shared" si="2"/>
        <v>428.04</v>
      </c>
      <c r="K78" s="1"/>
      <c r="L78" s="146">
        <f t="shared" si="3"/>
        <v>428.04</v>
      </c>
      <c r="M78" s="39" t="s">
        <v>9</v>
      </c>
      <c r="N78" s="7"/>
      <c r="O78" s="7"/>
      <c r="P78" s="40" t="s">
        <v>295</v>
      </c>
      <c r="Q78" s="28"/>
    </row>
    <row r="79" spans="1:17" ht="25.5" x14ac:dyDescent="0.25">
      <c r="A79" s="49" t="s">
        <v>189</v>
      </c>
      <c r="B79" s="4" t="s">
        <v>388</v>
      </c>
      <c r="C79" s="5">
        <v>35</v>
      </c>
      <c r="D79" s="18" t="s">
        <v>453</v>
      </c>
      <c r="E79" s="7">
        <v>408</v>
      </c>
      <c r="F79" s="7">
        <v>177</v>
      </c>
      <c r="G79" s="10" t="s">
        <v>297</v>
      </c>
      <c r="H79" s="122">
        <v>7.6999999999999999E-2</v>
      </c>
      <c r="I79" s="25">
        <v>0.82</v>
      </c>
      <c r="J79" s="146">
        <f t="shared" si="2"/>
        <v>631.4</v>
      </c>
      <c r="K79" s="1"/>
      <c r="L79" s="146">
        <f t="shared" si="3"/>
        <v>631.4</v>
      </c>
      <c r="M79" s="39" t="s">
        <v>9</v>
      </c>
      <c r="N79" s="7"/>
      <c r="O79" s="7" t="s">
        <v>296</v>
      </c>
      <c r="P79" s="40" t="s">
        <v>295</v>
      </c>
      <c r="Q79" s="28"/>
    </row>
    <row r="80" spans="1:17" ht="25.5" x14ac:dyDescent="0.25">
      <c r="A80" s="49" t="s">
        <v>190</v>
      </c>
      <c r="B80" s="4" t="s">
        <v>388</v>
      </c>
      <c r="C80" s="5">
        <v>35</v>
      </c>
      <c r="D80" s="18" t="s">
        <v>454</v>
      </c>
      <c r="E80" s="7">
        <v>75</v>
      </c>
      <c r="F80" s="7">
        <v>177</v>
      </c>
      <c r="G80" s="10" t="s">
        <v>297</v>
      </c>
      <c r="H80" s="121">
        <v>8.5599999999999996E-2</v>
      </c>
      <c r="I80" s="25">
        <v>0.82</v>
      </c>
      <c r="J80" s="146">
        <f t="shared" si="2"/>
        <v>701.92</v>
      </c>
      <c r="K80" s="1"/>
      <c r="L80" s="146">
        <f t="shared" si="3"/>
        <v>701.92</v>
      </c>
      <c r="M80" s="39" t="s">
        <v>9</v>
      </c>
      <c r="N80" s="7"/>
      <c r="O80" s="7" t="s">
        <v>296</v>
      </c>
      <c r="P80" s="40" t="s">
        <v>295</v>
      </c>
      <c r="Q80" s="28"/>
    </row>
    <row r="81" spans="1:17" ht="25.5" x14ac:dyDescent="0.25">
      <c r="A81" s="49" t="s">
        <v>191</v>
      </c>
      <c r="B81" s="4" t="s">
        <v>388</v>
      </c>
      <c r="C81" s="5">
        <v>35</v>
      </c>
      <c r="D81" s="18" t="s">
        <v>457</v>
      </c>
      <c r="E81" s="7">
        <v>50</v>
      </c>
      <c r="F81" s="7">
        <v>177</v>
      </c>
      <c r="G81" s="10" t="s">
        <v>297</v>
      </c>
      <c r="H81" s="121">
        <v>0.15429999999999999</v>
      </c>
      <c r="I81" s="25">
        <v>0.82</v>
      </c>
      <c r="J81" s="146">
        <f t="shared" si="2"/>
        <v>1265.26</v>
      </c>
      <c r="K81" s="1"/>
      <c r="L81" s="146">
        <f t="shared" si="3"/>
        <v>1265.26</v>
      </c>
      <c r="M81" s="39" t="s">
        <v>9</v>
      </c>
      <c r="N81" s="7"/>
      <c r="O81" s="7" t="s">
        <v>296</v>
      </c>
      <c r="P81" s="40" t="s">
        <v>295</v>
      </c>
      <c r="Q81" s="28"/>
    </row>
    <row r="82" spans="1:17" ht="25.5" x14ac:dyDescent="0.25">
      <c r="A82" s="49" t="s">
        <v>192</v>
      </c>
      <c r="B82" s="4" t="s">
        <v>388</v>
      </c>
      <c r="C82" s="5">
        <v>36</v>
      </c>
      <c r="D82" s="18">
        <v>585</v>
      </c>
      <c r="E82" s="7">
        <v>408</v>
      </c>
      <c r="F82" s="7">
        <v>177</v>
      </c>
      <c r="G82" s="10" t="s">
        <v>297</v>
      </c>
      <c r="H82" s="121">
        <v>0.4945</v>
      </c>
      <c r="I82" s="25">
        <v>0.82</v>
      </c>
      <c r="J82" s="146">
        <f t="shared" si="2"/>
        <v>4054.8999999999996</v>
      </c>
      <c r="K82" s="1"/>
      <c r="L82" s="146">
        <f t="shared" si="3"/>
        <v>4054.8999999999996</v>
      </c>
      <c r="M82" s="39" t="s">
        <v>9</v>
      </c>
      <c r="N82" s="7"/>
      <c r="O82" s="7" t="s">
        <v>296</v>
      </c>
      <c r="P82" s="40" t="s">
        <v>295</v>
      </c>
      <c r="Q82" s="28"/>
    </row>
    <row r="83" spans="1:17" ht="25.5" x14ac:dyDescent="0.25">
      <c r="A83" s="49" t="s">
        <v>193</v>
      </c>
      <c r="B83" s="4" t="s">
        <v>388</v>
      </c>
      <c r="C83" s="5">
        <v>36</v>
      </c>
      <c r="D83" s="18">
        <v>586</v>
      </c>
      <c r="E83" s="7">
        <v>408</v>
      </c>
      <c r="F83" s="7">
        <v>177</v>
      </c>
      <c r="G83" s="10" t="s">
        <v>297</v>
      </c>
      <c r="H83" s="121">
        <v>0.4748</v>
      </c>
      <c r="I83" s="25">
        <v>0.82</v>
      </c>
      <c r="J83" s="146">
        <f t="shared" si="2"/>
        <v>3893.3599999999997</v>
      </c>
      <c r="K83" s="1"/>
      <c r="L83" s="146">
        <f t="shared" si="3"/>
        <v>3893.3599999999997</v>
      </c>
      <c r="M83" s="39" t="s">
        <v>9</v>
      </c>
      <c r="N83" s="7"/>
      <c r="O83" s="7" t="s">
        <v>296</v>
      </c>
      <c r="P83" s="40" t="s">
        <v>295</v>
      </c>
      <c r="Q83" s="28"/>
    </row>
    <row r="84" spans="1:17" ht="25.5" x14ac:dyDescent="0.25">
      <c r="A84" s="49" t="s">
        <v>260</v>
      </c>
      <c r="B84" s="4" t="s">
        <v>388</v>
      </c>
      <c r="C84" s="5">
        <v>36</v>
      </c>
      <c r="D84" s="18" t="s">
        <v>458</v>
      </c>
      <c r="E84" s="7">
        <v>267</v>
      </c>
      <c r="F84" s="7">
        <v>177</v>
      </c>
      <c r="G84" s="10" t="s">
        <v>297</v>
      </c>
      <c r="H84" s="121">
        <v>0.16009999999999999</v>
      </c>
      <c r="I84" s="25">
        <v>0.82</v>
      </c>
      <c r="J84" s="146">
        <f t="shared" si="2"/>
        <v>1312.8199999999997</v>
      </c>
      <c r="K84" s="1"/>
      <c r="L84" s="146">
        <f t="shared" si="3"/>
        <v>1312.8199999999997</v>
      </c>
      <c r="M84" s="39" t="s">
        <v>9</v>
      </c>
      <c r="N84" s="7"/>
      <c r="O84" s="7" t="s">
        <v>296</v>
      </c>
      <c r="P84" s="40" t="s">
        <v>295</v>
      </c>
      <c r="Q84" s="28"/>
    </row>
    <row r="85" spans="1:17" ht="25.5" x14ac:dyDescent="0.25">
      <c r="A85" s="49" t="s">
        <v>261</v>
      </c>
      <c r="B85" s="4" t="s">
        <v>388</v>
      </c>
      <c r="C85" s="5">
        <v>36</v>
      </c>
      <c r="D85" s="18" t="s">
        <v>459</v>
      </c>
      <c r="E85" s="7">
        <v>267</v>
      </c>
      <c r="F85" s="7">
        <v>177</v>
      </c>
      <c r="G85" s="10" t="s">
        <v>297</v>
      </c>
      <c r="H85" s="121">
        <v>0.16009999999999999</v>
      </c>
      <c r="I85" s="25">
        <v>0.82</v>
      </c>
      <c r="J85" s="146">
        <f t="shared" si="2"/>
        <v>1312.8199999999997</v>
      </c>
      <c r="K85" s="1"/>
      <c r="L85" s="146">
        <f t="shared" si="3"/>
        <v>1312.8199999999997</v>
      </c>
      <c r="M85" s="39" t="s">
        <v>9</v>
      </c>
      <c r="N85" s="7"/>
      <c r="O85" s="7" t="s">
        <v>296</v>
      </c>
      <c r="P85" s="40" t="s">
        <v>295</v>
      </c>
      <c r="Q85" s="28"/>
    </row>
    <row r="86" spans="1:17" ht="25.5" x14ac:dyDescent="0.25">
      <c r="A86" s="49" t="s">
        <v>262</v>
      </c>
      <c r="B86" s="4" t="s">
        <v>388</v>
      </c>
      <c r="C86" s="5">
        <v>36</v>
      </c>
      <c r="D86" s="18" t="s">
        <v>460</v>
      </c>
      <c r="E86" s="7">
        <v>267</v>
      </c>
      <c r="F86" s="7">
        <v>177</v>
      </c>
      <c r="G86" s="10" t="s">
        <v>297</v>
      </c>
      <c r="H86" s="121">
        <v>0.31940000000000002</v>
      </c>
      <c r="I86" s="25">
        <v>0.82</v>
      </c>
      <c r="J86" s="146">
        <f t="shared" si="2"/>
        <v>2619.08</v>
      </c>
      <c r="K86" s="1"/>
      <c r="L86" s="146">
        <f t="shared" si="3"/>
        <v>2619.08</v>
      </c>
      <c r="M86" s="39" t="s">
        <v>9</v>
      </c>
      <c r="N86" s="7"/>
      <c r="O86" s="7" t="s">
        <v>296</v>
      </c>
      <c r="P86" s="40" t="s">
        <v>295</v>
      </c>
      <c r="Q86" s="28"/>
    </row>
    <row r="87" spans="1:17" ht="26.25" thickBot="1" x14ac:dyDescent="0.3">
      <c r="A87" s="49" t="s">
        <v>263</v>
      </c>
      <c r="B87" s="4" t="s">
        <v>388</v>
      </c>
      <c r="C87" s="53">
        <v>37</v>
      </c>
      <c r="D87" s="27">
        <v>598</v>
      </c>
      <c r="E87" s="27">
        <v>395</v>
      </c>
      <c r="F87" s="7">
        <v>177</v>
      </c>
      <c r="G87" s="27" t="s">
        <v>297</v>
      </c>
      <c r="H87" s="123">
        <v>0.2787</v>
      </c>
      <c r="I87" s="25">
        <v>0.82</v>
      </c>
      <c r="J87" s="146">
        <f t="shared" si="2"/>
        <v>2285.3399999999997</v>
      </c>
      <c r="K87" s="1"/>
      <c r="L87" s="146">
        <f t="shared" si="3"/>
        <v>2285.3399999999997</v>
      </c>
      <c r="M87" s="39" t="s">
        <v>9</v>
      </c>
      <c r="N87" s="28"/>
      <c r="O87" s="28"/>
      <c r="P87" s="40" t="s">
        <v>295</v>
      </c>
      <c r="Q87" s="28"/>
    </row>
    <row r="88" spans="1:17" ht="15.75" thickBot="1" x14ac:dyDescent="0.3">
      <c r="A88" s="26"/>
      <c r="B88" s="26"/>
      <c r="C88" s="26"/>
      <c r="D88" s="26"/>
      <c r="E88" s="26"/>
      <c r="F88" s="26"/>
      <c r="G88" s="118" t="s">
        <v>687</v>
      </c>
      <c r="H88" s="124">
        <f>SUM(H2:H87)</f>
        <v>24.440899999999999</v>
      </c>
      <c r="I88" s="103"/>
      <c r="J88" s="1"/>
      <c r="K88" s="1"/>
      <c r="L88" s="147">
        <f>SUM(L2:L87)</f>
        <v>200415.37999999995</v>
      </c>
      <c r="M88" s="26"/>
      <c r="N88" s="26"/>
      <c r="O88" s="26"/>
      <c r="P88" s="26"/>
      <c r="Q88" s="26"/>
    </row>
    <row r="89" spans="1:17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</row>
    <row r="91" spans="1:17" ht="15.75" thickBot="1" x14ac:dyDescent="0.3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</row>
    <row r="92" spans="1:17" ht="16.5" thickBot="1" x14ac:dyDescent="0.3">
      <c r="A92" s="141" t="s">
        <v>280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142"/>
      <c r="M92" s="143"/>
      <c r="N92" s="48"/>
      <c r="O92" s="48"/>
      <c r="P92" s="48"/>
      <c r="Q92" s="48"/>
    </row>
    <row r="93" spans="1:17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</row>
    <row r="94" spans="1:17" x14ac:dyDescent="0.25">
      <c r="A94" s="140" t="s">
        <v>704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</row>
    <row r="95" spans="1:17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</row>
    <row r="96" spans="1:17" x14ac:dyDescent="0.25">
      <c r="A96" s="140" t="s">
        <v>705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</row>
    <row r="97" spans="1:17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1:17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zoomScale="91" zoomScaleNormal="91" workbookViewId="0">
      <selection activeCell="A104" sqref="A104:M104"/>
    </sheetView>
  </sheetViews>
  <sheetFormatPr defaultRowHeight="15" x14ac:dyDescent="0.25"/>
  <cols>
    <col min="1" max="1" width="7.140625" customWidth="1"/>
    <col min="2" max="2" width="12.85546875" customWidth="1"/>
    <col min="3" max="3" width="8.7109375" customWidth="1"/>
    <col min="4" max="4" width="10.42578125" customWidth="1"/>
    <col min="6" max="6" width="8.140625" customWidth="1"/>
    <col min="7" max="7" width="11.5703125" customWidth="1"/>
    <col min="8" max="8" width="10.5703125" customWidth="1"/>
    <col min="9" max="9" width="11" customWidth="1"/>
    <col min="10" max="10" width="13.7109375" customWidth="1"/>
    <col min="12" max="12" width="14.42578125" customWidth="1"/>
    <col min="13" max="13" width="10.7109375" customWidth="1"/>
    <col min="15" max="15" width="13" customWidth="1"/>
    <col min="16" max="16" width="12.5703125" customWidth="1"/>
    <col min="17" max="17" width="18.28515625" customWidth="1"/>
  </cols>
  <sheetData>
    <row r="1" spans="1:17" ht="87.75" customHeight="1" x14ac:dyDescent="0.25">
      <c r="A1" s="41" t="s">
        <v>288</v>
      </c>
      <c r="B1" s="41" t="s">
        <v>144</v>
      </c>
      <c r="C1" s="41" t="s">
        <v>289</v>
      </c>
      <c r="D1" s="41" t="s">
        <v>145</v>
      </c>
      <c r="E1" s="41" t="s">
        <v>294</v>
      </c>
      <c r="F1" s="41" t="s">
        <v>0</v>
      </c>
      <c r="G1" s="41" t="s">
        <v>284</v>
      </c>
      <c r="H1" s="41" t="s">
        <v>146</v>
      </c>
      <c r="I1" s="41" t="s">
        <v>697</v>
      </c>
      <c r="J1" s="41" t="s">
        <v>694</v>
      </c>
      <c r="K1" s="41" t="s">
        <v>283</v>
      </c>
      <c r="L1" s="41" t="s">
        <v>285</v>
      </c>
      <c r="M1" s="41" t="s">
        <v>286</v>
      </c>
      <c r="N1" s="41" t="s">
        <v>287</v>
      </c>
      <c r="O1" s="41" t="s">
        <v>308</v>
      </c>
      <c r="P1" s="41" t="s">
        <v>291</v>
      </c>
      <c r="Q1" s="41" t="s">
        <v>290</v>
      </c>
    </row>
    <row r="2" spans="1:17" ht="18" customHeight="1" x14ac:dyDescent="0.25">
      <c r="A2" s="49" t="s">
        <v>224</v>
      </c>
      <c r="B2" s="29" t="s">
        <v>465</v>
      </c>
      <c r="C2" s="81">
        <v>1</v>
      </c>
      <c r="D2" s="80" t="s">
        <v>680</v>
      </c>
      <c r="E2" s="49">
        <v>624</v>
      </c>
      <c r="F2" s="49">
        <v>294</v>
      </c>
      <c r="G2" s="49" t="s">
        <v>293</v>
      </c>
      <c r="H2" s="25">
        <v>0.15970000000000001</v>
      </c>
      <c r="I2" s="25">
        <v>1.83</v>
      </c>
      <c r="J2" s="146">
        <f>H2*I2*10000</f>
        <v>2922.51</v>
      </c>
      <c r="K2" s="1"/>
      <c r="L2" s="146">
        <f>J2</f>
        <v>2922.51</v>
      </c>
      <c r="M2" s="77" t="s">
        <v>9</v>
      </c>
      <c r="N2" s="49"/>
      <c r="O2" s="49"/>
      <c r="P2" s="78" t="s">
        <v>295</v>
      </c>
      <c r="Q2" s="49"/>
    </row>
    <row r="3" spans="1:17" x14ac:dyDescent="0.25">
      <c r="A3" s="49" t="s">
        <v>225</v>
      </c>
      <c r="B3" s="4" t="s">
        <v>465</v>
      </c>
      <c r="C3" s="5">
        <v>2</v>
      </c>
      <c r="D3" s="44" t="s">
        <v>466</v>
      </c>
      <c r="E3" s="7">
        <v>533</v>
      </c>
      <c r="F3" s="7">
        <v>294</v>
      </c>
      <c r="G3" s="10" t="s">
        <v>293</v>
      </c>
      <c r="H3" s="110">
        <v>0.39600000000000002</v>
      </c>
      <c r="I3" s="25">
        <v>1.83</v>
      </c>
      <c r="J3" s="146">
        <f t="shared" ref="J3:J64" si="0">H3*I3*10000</f>
        <v>7246.8000000000011</v>
      </c>
      <c r="K3" s="1"/>
      <c r="L3" s="146">
        <f t="shared" ref="L3:L64" si="1">J3</f>
        <v>7246.8000000000011</v>
      </c>
      <c r="M3" s="39" t="s">
        <v>9</v>
      </c>
      <c r="N3" s="7"/>
      <c r="O3" s="7"/>
      <c r="P3" s="40" t="s">
        <v>295</v>
      </c>
      <c r="Q3" s="26"/>
    </row>
    <row r="4" spans="1:17" x14ac:dyDescent="0.25">
      <c r="A4" s="49" t="s">
        <v>148</v>
      </c>
      <c r="B4" s="4" t="s">
        <v>465</v>
      </c>
      <c r="C4" s="5">
        <v>3</v>
      </c>
      <c r="D4" s="6" t="s">
        <v>467</v>
      </c>
      <c r="E4" s="7">
        <v>452</v>
      </c>
      <c r="F4" s="7">
        <v>378</v>
      </c>
      <c r="G4" s="10" t="s">
        <v>293</v>
      </c>
      <c r="H4" s="110">
        <v>0.2</v>
      </c>
      <c r="I4" s="25">
        <v>1.83</v>
      </c>
      <c r="J4" s="146">
        <f t="shared" si="0"/>
        <v>3660.0000000000005</v>
      </c>
      <c r="K4" s="1"/>
      <c r="L4" s="146">
        <f t="shared" si="1"/>
        <v>3660.0000000000005</v>
      </c>
      <c r="M4" s="39" t="s">
        <v>9</v>
      </c>
      <c r="N4" s="7"/>
      <c r="O4" s="7"/>
      <c r="P4" s="40" t="s">
        <v>295</v>
      </c>
      <c r="Q4" s="26"/>
    </row>
    <row r="5" spans="1:17" x14ac:dyDescent="0.25">
      <c r="A5" s="49" t="s">
        <v>226</v>
      </c>
      <c r="B5" s="4" t="s">
        <v>465</v>
      </c>
      <c r="C5" s="5">
        <v>4</v>
      </c>
      <c r="D5" s="45" t="s">
        <v>397</v>
      </c>
      <c r="E5" s="7">
        <v>605</v>
      </c>
      <c r="F5" s="7">
        <v>294</v>
      </c>
      <c r="G5" s="10" t="s">
        <v>297</v>
      </c>
      <c r="H5" s="25">
        <v>7.7700000000000005E-2</v>
      </c>
      <c r="I5" s="25">
        <v>1.83</v>
      </c>
      <c r="J5" s="146">
        <f t="shared" si="0"/>
        <v>1421.91</v>
      </c>
      <c r="K5" s="1"/>
      <c r="L5" s="146">
        <f t="shared" si="1"/>
        <v>1421.91</v>
      </c>
      <c r="M5" s="39" t="s">
        <v>9</v>
      </c>
      <c r="N5" s="7"/>
      <c r="O5" s="7"/>
      <c r="P5" s="40" t="s">
        <v>295</v>
      </c>
      <c r="Q5" s="26"/>
    </row>
    <row r="6" spans="1:17" x14ac:dyDescent="0.25">
      <c r="A6" s="49" t="s">
        <v>227</v>
      </c>
      <c r="B6" s="4" t="s">
        <v>465</v>
      </c>
      <c r="C6" s="5">
        <v>5</v>
      </c>
      <c r="D6" s="6" t="s">
        <v>468</v>
      </c>
      <c r="E6" s="7">
        <v>607</v>
      </c>
      <c r="F6" s="7">
        <v>294</v>
      </c>
      <c r="G6" s="10" t="s">
        <v>293</v>
      </c>
      <c r="H6" s="25">
        <v>9.5299999999999996E-2</v>
      </c>
      <c r="I6" s="25">
        <v>1.83</v>
      </c>
      <c r="J6" s="146">
        <f t="shared" si="0"/>
        <v>1743.99</v>
      </c>
      <c r="K6" s="1"/>
      <c r="L6" s="146">
        <f t="shared" si="1"/>
        <v>1743.99</v>
      </c>
      <c r="M6" s="39" t="s">
        <v>9</v>
      </c>
      <c r="N6" s="7"/>
      <c r="O6" s="7"/>
      <c r="P6" s="40" t="s">
        <v>295</v>
      </c>
      <c r="Q6" s="26"/>
    </row>
    <row r="7" spans="1:17" x14ac:dyDescent="0.25">
      <c r="A7" s="49" t="s">
        <v>228</v>
      </c>
      <c r="B7" s="4" t="s">
        <v>465</v>
      </c>
      <c r="C7" s="5">
        <v>6</v>
      </c>
      <c r="D7" s="6" t="s">
        <v>469</v>
      </c>
      <c r="E7" s="7">
        <v>607</v>
      </c>
      <c r="F7" s="7">
        <v>294</v>
      </c>
      <c r="G7" s="10" t="s">
        <v>293</v>
      </c>
      <c r="H7" s="25">
        <v>5.3199999999999997E-2</v>
      </c>
      <c r="I7" s="25">
        <v>1.83</v>
      </c>
      <c r="J7" s="146">
        <f t="shared" si="0"/>
        <v>973.56</v>
      </c>
      <c r="K7" s="1"/>
      <c r="L7" s="146">
        <f t="shared" si="1"/>
        <v>973.56</v>
      </c>
      <c r="M7" s="39" t="s">
        <v>9</v>
      </c>
      <c r="N7" s="7"/>
      <c r="O7" s="7"/>
      <c r="P7" s="40" t="s">
        <v>295</v>
      </c>
      <c r="Q7" s="26"/>
    </row>
    <row r="8" spans="1:17" x14ac:dyDescent="0.25">
      <c r="A8" s="49" t="s">
        <v>229</v>
      </c>
      <c r="B8" s="4" t="s">
        <v>465</v>
      </c>
      <c r="C8" s="5">
        <v>6</v>
      </c>
      <c r="D8" s="6" t="s">
        <v>470</v>
      </c>
      <c r="E8" s="7">
        <v>607</v>
      </c>
      <c r="F8" s="7">
        <v>294</v>
      </c>
      <c r="G8" s="10" t="s">
        <v>293</v>
      </c>
      <c r="H8" s="25">
        <v>2.9899999999999999E-2</v>
      </c>
      <c r="I8" s="25">
        <v>1.83</v>
      </c>
      <c r="J8" s="146">
        <f t="shared" si="0"/>
        <v>547.17000000000007</v>
      </c>
      <c r="K8" s="1"/>
      <c r="L8" s="146">
        <f t="shared" si="1"/>
        <v>547.17000000000007</v>
      </c>
      <c r="M8" s="39" t="s">
        <v>9</v>
      </c>
      <c r="N8" s="7"/>
      <c r="O8" s="7"/>
      <c r="P8" s="40" t="s">
        <v>295</v>
      </c>
      <c r="Q8" s="26"/>
    </row>
    <row r="9" spans="1:17" x14ac:dyDescent="0.25">
      <c r="A9" s="49" t="s">
        <v>230</v>
      </c>
      <c r="B9" s="4" t="s">
        <v>465</v>
      </c>
      <c r="C9" s="5">
        <v>7</v>
      </c>
      <c r="D9" s="6" t="s">
        <v>471</v>
      </c>
      <c r="E9" s="7">
        <v>437</v>
      </c>
      <c r="F9" s="7">
        <v>378</v>
      </c>
      <c r="G9" s="10" t="s">
        <v>297</v>
      </c>
      <c r="H9" s="110">
        <v>4.5999999999999999E-2</v>
      </c>
      <c r="I9" s="25">
        <v>1.83</v>
      </c>
      <c r="J9" s="146">
        <f t="shared" si="0"/>
        <v>841.80000000000007</v>
      </c>
      <c r="K9" s="1"/>
      <c r="L9" s="146">
        <f t="shared" si="1"/>
        <v>841.80000000000007</v>
      </c>
      <c r="M9" s="39" t="s">
        <v>9</v>
      </c>
      <c r="N9" s="7"/>
      <c r="O9" s="7"/>
      <c r="P9" s="40" t="s">
        <v>295</v>
      </c>
      <c r="Q9" s="26"/>
    </row>
    <row r="10" spans="1:17" x14ac:dyDescent="0.25">
      <c r="A10" s="49" t="s">
        <v>149</v>
      </c>
      <c r="B10" s="4" t="s">
        <v>465</v>
      </c>
      <c r="C10" s="5">
        <v>8</v>
      </c>
      <c r="D10" s="18" t="s">
        <v>472</v>
      </c>
      <c r="E10" s="7">
        <v>429</v>
      </c>
      <c r="F10" s="7">
        <v>378</v>
      </c>
      <c r="G10" s="10" t="s">
        <v>297</v>
      </c>
      <c r="H10" s="25">
        <v>0.17730000000000001</v>
      </c>
      <c r="I10" s="25">
        <v>1.83</v>
      </c>
      <c r="J10" s="146">
        <f t="shared" si="0"/>
        <v>3244.5900000000006</v>
      </c>
      <c r="K10" s="1"/>
      <c r="L10" s="146">
        <f t="shared" si="1"/>
        <v>3244.5900000000006</v>
      </c>
      <c r="M10" s="39" t="s">
        <v>9</v>
      </c>
      <c r="N10" s="7"/>
      <c r="O10" s="7"/>
      <c r="P10" s="40" t="s">
        <v>295</v>
      </c>
      <c r="Q10" s="26"/>
    </row>
    <row r="11" spans="1:17" x14ac:dyDescent="0.25">
      <c r="A11" s="49" t="s">
        <v>150</v>
      </c>
      <c r="B11" s="4" t="s">
        <v>465</v>
      </c>
      <c r="C11" s="5">
        <v>9</v>
      </c>
      <c r="D11" s="70" t="s">
        <v>473</v>
      </c>
      <c r="E11" s="7">
        <v>292</v>
      </c>
      <c r="F11" s="7">
        <v>294</v>
      </c>
      <c r="G11" s="10" t="s">
        <v>297</v>
      </c>
      <c r="H11" s="25">
        <v>0.32690000000000002</v>
      </c>
      <c r="I11" s="25">
        <v>1.83</v>
      </c>
      <c r="J11" s="146">
        <f t="shared" si="0"/>
        <v>5982.27</v>
      </c>
      <c r="K11" s="1"/>
      <c r="L11" s="146">
        <f t="shared" si="1"/>
        <v>5982.27</v>
      </c>
      <c r="M11" s="39" t="s">
        <v>9</v>
      </c>
      <c r="N11" s="7"/>
      <c r="O11" s="7"/>
      <c r="P11" s="40" t="s">
        <v>295</v>
      </c>
      <c r="Q11" s="26"/>
    </row>
    <row r="12" spans="1:17" x14ac:dyDescent="0.25">
      <c r="A12" s="49" t="s">
        <v>151</v>
      </c>
      <c r="B12" s="4" t="s">
        <v>465</v>
      </c>
      <c r="C12" s="5">
        <v>10</v>
      </c>
      <c r="D12" s="18" t="s">
        <v>474</v>
      </c>
      <c r="E12" s="7">
        <v>617</v>
      </c>
      <c r="F12" s="7">
        <v>294</v>
      </c>
      <c r="G12" s="10" t="s">
        <v>293</v>
      </c>
      <c r="H12" s="25">
        <v>6.1100000000000002E-2</v>
      </c>
      <c r="I12" s="25">
        <v>1.83</v>
      </c>
      <c r="J12" s="146">
        <f t="shared" si="0"/>
        <v>1118.1300000000001</v>
      </c>
      <c r="K12" s="1"/>
      <c r="L12" s="146">
        <f t="shared" si="1"/>
        <v>1118.1300000000001</v>
      </c>
      <c r="M12" s="39" t="s">
        <v>9</v>
      </c>
      <c r="N12" s="7"/>
      <c r="O12" s="7"/>
      <c r="P12" s="40" t="s">
        <v>295</v>
      </c>
      <c r="Q12" s="26"/>
    </row>
    <row r="13" spans="1:17" ht="51.75" x14ac:dyDescent="0.25">
      <c r="A13" s="49" t="s">
        <v>152</v>
      </c>
      <c r="B13" s="4" t="s">
        <v>465</v>
      </c>
      <c r="C13" s="5">
        <v>11</v>
      </c>
      <c r="D13" s="18" t="s">
        <v>475</v>
      </c>
      <c r="E13" s="7">
        <v>434</v>
      </c>
      <c r="F13" s="7">
        <v>378</v>
      </c>
      <c r="G13" s="10" t="s">
        <v>297</v>
      </c>
      <c r="H13" s="25">
        <v>0.28770000000000001</v>
      </c>
      <c r="I13" s="25">
        <v>1.83</v>
      </c>
      <c r="J13" s="146">
        <f t="shared" si="0"/>
        <v>5264.9100000000008</v>
      </c>
      <c r="K13" s="1"/>
      <c r="L13" s="146">
        <f t="shared" si="1"/>
        <v>5264.9100000000008</v>
      </c>
      <c r="M13" s="39" t="s">
        <v>9</v>
      </c>
      <c r="N13" s="7"/>
      <c r="O13" s="20" t="s">
        <v>302</v>
      </c>
      <c r="P13" s="40" t="s">
        <v>295</v>
      </c>
      <c r="Q13" s="26"/>
    </row>
    <row r="14" spans="1:17" x14ac:dyDescent="0.25">
      <c r="A14" s="49" t="s">
        <v>153</v>
      </c>
      <c r="B14" s="4" t="s">
        <v>465</v>
      </c>
      <c r="C14" s="5">
        <v>12</v>
      </c>
      <c r="D14" s="46" t="s">
        <v>476</v>
      </c>
      <c r="E14" s="7">
        <v>603</v>
      </c>
      <c r="F14" s="7">
        <v>294</v>
      </c>
      <c r="G14" s="10" t="s">
        <v>300</v>
      </c>
      <c r="H14" s="25">
        <v>4.2799999999999998E-2</v>
      </c>
      <c r="I14" s="25">
        <v>1.83</v>
      </c>
      <c r="J14" s="146">
        <f t="shared" si="0"/>
        <v>783.24</v>
      </c>
      <c r="K14" s="1"/>
      <c r="L14" s="146">
        <f t="shared" si="1"/>
        <v>783.24</v>
      </c>
      <c r="M14" s="39" t="s">
        <v>9</v>
      </c>
      <c r="N14" s="7"/>
      <c r="O14" s="7"/>
      <c r="P14" s="40" t="s">
        <v>295</v>
      </c>
      <c r="Q14" s="26"/>
    </row>
    <row r="15" spans="1:17" x14ac:dyDescent="0.25">
      <c r="A15" s="49" t="s">
        <v>154</v>
      </c>
      <c r="B15" s="4" t="s">
        <v>465</v>
      </c>
      <c r="C15" s="5">
        <v>13</v>
      </c>
      <c r="D15" s="46" t="s">
        <v>477</v>
      </c>
      <c r="E15" s="7">
        <v>603</v>
      </c>
      <c r="F15" s="7">
        <v>294</v>
      </c>
      <c r="G15" s="10" t="s">
        <v>300</v>
      </c>
      <c r="H15" s="25">
        <v>1.04E-2</v>
      </c>
      <c r="I15" s="25">
        <v>1.83</v>
      </c>
      <c r="J15" s="146">
        <f t="shared" si="0"/>
        <v>190.32</v>
      </c>
      <c r="K15" s="1"/>
      <c r="L15" s="146">
        <f t="shared" si="1"/>
        <v>190.32</v>
      </c>
      <c r="M15" s="39" t="s">
        <v>9</v>
      </c>
      <c r="N15" s="7"/>
      <c r="O15" s="7"/>
      <c r="P15" s="40" t="s">
        <v>295</v>
      </c>
      <c r="Q15" s="26"/>
    </row>
    <row r="16" spans="1:17" x14ac:dyDescent="0.25">
      <c r="A16" s="49" t="s">
        <v>155</v>
      </c>
      <c r="B16" s="4" t="s">
        <v>465</v>
      </c>
      <c r="C16" s="5">
        <v>13</v>
      </c>
      <c r="D16" s="46" t="s">
        <v>478</v>
      </c>
      <c r="E16" s="7">
        <v>603</v>
      </c>
      <c r="F16" s="7">
        <v>294</v>
      </c>
      <c r="G16" s="10" t="s">
        <v>297</v>
      </c>
      <c r="H16" s="110">
        <v>3.2000000000000001E-2</v>
      </c>
      <c r="I16" s="25">
        <v>1.83</v>
      </c>
      <c r="J16" s="146">
        <f t="shared" si="0"/>
        <v>585.6</v>
      </c>
      <c r="K16" s="1"/>
      <c r="L16" s="146">
        <f t="shared" si="1"/>
        <v>585.6</v>
      </c>
      <c r="M16" s="39" t="s">
        <v>9</v>
      </c>
      <c r="N16" s="7"/>
      <c r="O16" s="7"/>
      <c r="P16" s="40" t="s">
        <v>295</v>
      </c>
      <c r="Q16" s="26"/>
    </row>
    <row r="17" spans="1:17" x14ac:dyDescent="0.25">
      <c r="A17" s="49" t="s">
        <v>156</v>
      </c>
      <c r="B17" s="4" t="s">
        <v>465</v>
      </c>
      <c r="C17" s="5">
        <v>13</v>
      </c>
      <c r="D17" s="46" t="s">
        <v>479</v>
      </c>
      <c r="E17" s="7">
        <v>603</v>
      </c>
      <c r="F17" s="7">
        <v>294</v>
      </c>
      <c r="G17" s="10" t="s">
        <v>297</v>
      </c>
      <c r="H17" s="110">
        <v>0.307</v>
      </c>
      <c r="I17" s="25">
        <v>1.83</v>
      </c>
      <c r="J17" s="146">
        <f t="shared" si="0"/>
        <v>5618.1</v>
      </c>
      <c r="K17" s="1"/>
      <c r="L17" s="146">
        <f t="shared" si="1"/>
        <v>5618.1</v>
      </c>
      <c r="M17" s="39" t="s">
        <v>9</v>
      </c>
      <c r="N17" s="7"/>
      <c r="O17" s="7"/>
      <c r="P17" s="40" t="s">
        <v>295</v>
      </c>
      <c r="Q17" s="26"/>
    </row>
    <row r="18" spans="1:17" x14ac:dyDescent="0.25">
      <c r="A18" s="49" t="s">
        <v>157</v>
      </c>
      <c r="B18" s="4" t="s">
        <v>465</v>
      </c>
      <c r="C18" s="5">
        <v>14</v>
      </c>
      <c r="D18" s="46" t="s">
        <v>480</v>
      </c>
      <c r="E18" s="7">
        <v>440</v>
      </c>
      <c r="F18" s="7">
        <v>294</v>
      </c>
      <c r="G18" s="10" t="s">
        <v>293</v>
      </c>
      <c r="H18" s="25">
        <v>7.9799999999999996E-2</v>
      </c>
      <c r="I18" s="25">
        <v>1.83</v>
      </c>
      <c r="J18" s="146">
        <f t="shared" si="0"/>
        <v>1460.34</v>
      </c>
      <c r="K18" s="1"/>
      <c r="L18" s="146">
        <f t="shared" si="1"/>
        <v>1460.34</v>
      </c>
      <c r="M18" s="39" t="s">
        <v>9</v>
      </c>
      <c r="N18" s="7"/>
      <c r="O18" s="7"/>
      <c r="P18" s="40" t="s">
        <v>295</v>
      </c>
      <c r="Q18" s="26"/>
    </row>
    <row r="19" spans="1:17" x14ac:dyDescent="0.25">
      <c r="A19" s="49" t="s">
        <v>231</v>
      </c>
      <c r="B19" s="4" t="s">
        <v>465</v>
      </c>
      <c r="C19" s="5">
        <v>14</v>
      </c>
      <c r="D19" s="46" t="s">
        <v>481</v>
      </c>
      <c r="E19" s="7">
        <v>440</v>
      </c>
      <c r="F19" s="7">
        <v>294</v>
      </c>
      <c r="G19" s="10" t="s">
        <v>293</v>
      </c>
      <c r="H19" s="25">
        <v>0.1104</v>
      </c>
      <c r="I19" s="25">
        <v>1.83</v>
      </c>
      <c r="J19" s="146">
        <f t="shared" si="0"/>
        <v>2020.3200000000002</v>
      </c>
      <c r="K19" s="1"/>
      <c r="L19" s="146">
        <f t="shared" si="1"/>
        <v>2020.3200000000002</v>
      </c>
      <c r="M19" s="39" t="s">
        <v>9</v>
      </c>
      <c r="N19" s="7"/>
      <c r="O19" s="7"/>
      <c r="P19" s="40" t="s">
        <v>295</v>
      </c>
      <c r="Q19" s="26"/>
    </row>
    <row r="20" spans="1:17" x14ac:dyDescent="0.25">
      <c r="A20" s="49" t="s">
        <v>232</v>
      </c>
      <c r="B20" s="4" t="s">
        <v>465</v>
      </c>
      <c r="C20" s="5">
        <v>15</v>
      </c>
      <c r="D20" s="69" t="s">
        <v>482</v>
      </c>
      <c r="E20" s="7">
        <v>328</v>
      </c>
      <c r="F20" s="7">
        <v>294</v>
      </c>
      <c r="G20" s="10" t="s">
        <v>293</v>
      </c>
      <c r="H20" s="25">
        <v>2.6499999999999999E-2</v>
      </c>
      <c r="I20" s="25">
        <v>1.83</v>
      </c>
      <c r="J20" s="146">
        <f t="shared" si="0"/>
        <v>484.95000000000005</v>
      </c>
      <c r="K20" s="1"/>
      <c r="L20" s="146">
        <f t="shared" si="1"/>
        <v>484.95000000000005</v>
      </c>
      <c r="M20" s="39" t="s">
        <v>9</v>
      </c>
      <c r="N20" s="7"/>
      <c r="O20" s="7" t="s">
        <v>296</v>
      </c>
      <c r="P20" s="40" t="s">
        <v>295</v>
      </c>
      <c r="Q20" s="26"/>
    </row>
    <row r="21" spans="1:17" x14ac:dyDescent="0.25">
      <c r="A21" s="49" t="s">
        <v>233</v>
      </c>
      <c r="B21" s="4" t="s">
        <v>465</v>
      </c>
      <c r="C21" s="5">
        <v>15</v>
      </c>
      <c r="D21" s="46" t="s">
        <v>483</v>
      </c>
      <c r="E21" s="7">
        <v>328</v>
      </c>
      <c r="F21" s="7">
        <v>294</v>
      </c>
      <c r="G21" s="10" t="s">
        <v>293</v>
      </c>
      <c r="H21" s="25">
        <v>4.2700000000000002E-2</v>
      </c>
      <c r="I21" s="25">
        <v>1.83</v>
      </c>
      <c r="J21" s="146">
        <f t="shared" si="0"/>
        <v>781.41</v>
      </c>
      <c r="K21" s="1"/>
      <c r="L21" s="146">
        <f t="shared" si="1"/>
        <v>781.41</v>
      </c>
      <c r="M21" s="39" t="s">
        <v>9</v>
      </c>
      <c r="N21" s="7"/>
      <c r="O21" s="7"/>
      <c r="P21" s="40" t="s">
        <v>295</v>
      </c>
      <c r="Q21" s="26"/>
    </row>
    <row r="22" spans="1:17" x14ac:dyDescent="0.25">
      <c r="A22" s="49" t="s">
        <v>234</v>
      </c>
      <c r="B22" s="4" t="s">
        <v>465</v>
      </c>
      <c r="C22" s="5">
        <v>15</v>
      </c>
      <c r="D22" s="46" t="s">
        <v>484</v>
      </c>
      <c r="E22" s="7">
        <v>328</v>
      </c>
      <c r="F22" s="7">
        <v>294</v>
      </c>
      <c r="G22" s="10" t="s">
        <v>293</v>
      </c>
      <c r="H22" s="25">
        <v>1.95E-2</v>
      </c>
      <c r="I22" s="25">
        <v>1.83</v>
      </c>
      <c r="J22" s="146">
        <f t="shared" si="0"/>
        <v>356.85</v>
      </c>
      <c r="K22" s="1"/>
      <c r="L22" s="146">
        <f t="shared" si="1"/>
        <v>356.85</v>
      </c>
      <c r="M22" s="39" t="s">
        <v>9</v>
      </c>
      <c r="N22" s="7"/>
      <c r="O22" s="7"/>
      <c r="P22" s="40" t="s">
        <v>295</v>
      </c>
      <c r="Q22" s="26"/>
    </row>
    <row r="23" spans="1:17" x14ac:dyDescent="0.25">
      <c r="A23" s="49" t="s">
        <v>235</v>
      </c>
      <c r="B23" s="4" t="s">
        <v>465</v>
      </c>
      <c r="C23" s="5">
        <v>15</v>
      </c>
      <c r="D23" s="46" t="s">
        <v>485</v>
      </c>
      <c r="E23" s="7">
        <v>328</v>
      </c>
      <c r="F23" s="7">
        <v>294</v>
      </c>
      <c r="G23" s="10" t="s">
        <v>293</v>
      </c>
      <c r="H23" s="25">
        <v>6.2199999999999998E-2</v>
      </c>
      <c r="I23" s="25">
        <v>1.83</v>
      </c>
      <c r="J23" s="146">
        <f t="shared" si="0"/>
        <v>1138.26</v>
      </c>
      <c r="K23" s="1"/>
      <c r="L23" s="146">
        <f t="shared" si="1"/>
        <v>1138.26</v>
      </c>
      <c r="M23" s="39" t="s">
        <v>9</v>
      </c>
      <c r="N23" s="7"/>
      <c r="O23" s="7" t="s">
        <v>296</v>
      </c>
      <c r="P23" s="40" t="s">
        <v>295</v>
      </c>
      <c r="Q23" s="26"/>
    </row>
    <row r="24" spans="1:17" x14ac:dyDescent="0.25">
      <c r="A24" s="49" t="s">
        <v>236</v>
      </c>
      <c r="B24" s="4" t="s">
        <v>465</v>
      </c>
      <c r="C24" s="5">
        <v>15</v>
      </c>
      <c r="D24" s="46" t="s">
        <v>486</v>
      </c>
      <c r="E24" s="7">
        <v>328</v>
      </c>
      <c r="F24" s="7">
        <v>294</v>
      </c>
      <c r="G24" s="10" t="s">
        <v>293</v>
      </c>
      <c r="H24" s="25">
        <v>6.3399999999999998E-2</v>
      </c>
      <c r="I24" s="25">
        <v>1.83</v>
      </c>
      <c r="J24" s="146">
        <f t="shared" si="0"/>
        <v>1160.22</v>
      </c>
      <c r="K24" s="1"/>
      <c r="L24" s="146">
        <f t="shared" si="1"/>
        <v>1160.22</v>
      </c>
      <c r="M24" s="39" t="s">
        <v>9</v>
      </c>
      <c r="N24" s="7"/>
      <c r="O24" s="7" t="s">
        <v>296</v>
      </c>
      <c r="P24" s="40" t="s">
        <v>295</v>
      </c>
      <c r="Q24" s="26"/>
    </row>
    <row r="25" spans="1:17" x14ac:dyDescent="0.25">
      <c r="A25" s="49" t="s">
        <v>158</v>
      </c>
      <c r="B25" s="4" t="s">
        <v>465</v>
      </c>
      <c r="C25" s="5">
        <v>15</v>
      </c>
      <c r="D25" s="46" t="s">
        <v>487</v>
      </c>
      <c r="E25" s="7">
        <v>328</v>
      </c>
      <c r="F25" s="7">
        <v>294</v>
      </c>
      <c r="G25" s="10" t="s">
        <v>293</v>
      </c>
      <c r="H25" s="25">
        <v>9.69E-2</v>
      </c>
      <c r="I25" s="25">
        <v>1.83</v>
      </c>
      <c r="J25" s="146">
        <f t="shared" si="0"/>
        <v>1773.2700000000002</v>
      </c>
      <c r="K25" s="1"/>
      <c r="L25" s="146">
        <f t="shared" si="1"/>
        <v>1773.2700000000002</v>
      </c>
      <c r="M25" s="39" t="s">
        <v>9</v>
      </c>
      <c r="N25" s="7"/>
      <c r="O25" s="7" t="s">
        <v>296</v>
      </c>
      <c r="P25" s="40" t="s">
        <v>295</v>
      </c>
      <c r="Q25" s="26"/>
    </row>
    <row r="26" spans="1:17" x14ac:dyDescent="0.25">
      <c r="A26" s="49" t="s">
        <v>237</v>
      </c>
      <c r="B26" s="4" t="s">
        <v>465</v>
      </c>
      <c r="C26" s="5">
        <v>15</v>
      </c>
      <c r="D26" s="46" t="s">
        <v>488</v>
      </c>
      <c r="E26" s="7">
        <v>328</v>
      </c>
      <c r="F26" s="7">
        <v>294</v>
      </c>
      <c r="G26" s="10" t="s">
        <v>293</v>
      </c>
      <c r="H26" s="25">
        <v>3.27E-2</v>
      </c>
      <c r="I26" s="25">
        <v>1.83</v>
      </c>
      <c r="J26" s="146">
        <f t="shared" si="0"/>
        <v>598.41000000000008</v>
      </c>
      <c r="K26" s="1"/>
      <c r="L26" s="146">
        <f t="shared" si="1"/>
        <v>598.41000000000008</v>
      </c>
      <c r="M26" s="39" t="s">
        <v>9</v>
      </c>
      <c r="N26" s="7"/>
      <c r="O26" s="7" t="s">
        <v>296</v>
      </c>
      <c r="P26" s="40" t="s">
        <v>295</v>
      </c>
      <c r="Q26" s="26"/>
    </row>
    <row r="27" spans="1:17" x14ac:dyDescent="0.25">
      <c r="A27" s="49" t="s">
        <v>238</v>
      </c>
      <c r="B27" s="4" t="s">
        <v>465</v>
      </c>
      <c r="C27" s="5">
        <v>16</v>
      </c>
      <c r="D27" s="46">
        <v>209</v>
      </c>
      <c r="E27" s="7">
        <v>675</v>
      </c>
      <c r="F27" s="7">
        <v>294</v>
      </c>
      <c r="G27" s="10" t="s">
        <v>297</v>
      </c>
      <c r="H27" s="25">
        <v>0.56169999999999998</v>
      </c>
      <c r="I27" s="25">
        <v>1.83</v>
      </c>
      <c r="J27" s="146">
        <f t="shared" si="0"/>
        <v>10279.11</v>
      </c>
      <c r="K27" s="1"/>
      <c r="L27" s="146">
        <f t="shared" si="1"/>
        <v>10279.11</v>
      </c>
      <c r="M27" s="39" t="s">
        <v>9</v>
      </c>
      <c r="N27" s="7"/>
      <c r="O27" s="7" t="s">
        <v>296</v>
      </c>
      <c r="P27" s="40" t="s">
        <v>295</v>
      </c>
      <c r="Q27" s="26"/>
    </row>
    <row r="28" spans="1:17" x14ac:dyDescent="0.25">
      <c r="A28" s="49" t="s">
        <v>239</v>
      </c>
      <c r="B28" s="4" t="s">
        <v>465</v>
      </c>
      <c r="C28" s="5">
        <v>16</v>
      </c>
      <c r="D28" s="46">
        <v>214</v>
      </c>
      <c r="E28" s="7">
        <v>675</v>
      </c>
      <c r="F28" s="7">
        <v>294</v>
      </c>
      <c r="G28" s="10" t="s">
        <v>297</v>
      </c>
      <c r="H28" s="113">
        <v>1.3393999999999999</v>
      </c>
      <c r="I28" s="25">
        <v>1.83</v>
      </c>
      <c r="J28" s="146">
        <f t="shared" si="0"/>
        <v>24511.02</v>
      </c>
      <c r="K28" s="1"/>
      <c r="L28" s="146">
        <f t="shared" si="1"/>
        <v>24511.02</v>
      </c>
      <c r="M28" s="39" t="s">
        <v>9</v>
      </c>
      <c r="N28" s="7"/>
      <c r="O28" s="7" t="s">
        <v>296</v>
      </c>
      <c r="P28" s="40" t="s">
        <v>295</v>
      </c>
      <c r="Q28" s="26"/>
    </row>
    <row r="29" spans="1:17" x14ac:dyDescent="0.25">
      <c r="A29" s="49" t="s">
        <v>240</v>
      </c>
      <c r="B29" s="4" t="s">
        <v>465</v>
      </c>
      <c r="C29" s="5">
        <v>16</v>
      </c>
      <c r="D29" s="25">
        <v>1242</v>
      </c>
      <c r="E29" s="7">
        <v>675</v>
      </c>
      <c r="F29" s="7">
        <v>294</v>
      </c>
      <c r="G29" s="10" t="s">
        <v>297</v>
      </c>
      <c r="H29" s="25">
        <v>0.7056</v>
      </c>
      <c r="I29" s="25">
        <v>1.83</v>
      </c>
      <c r="J29" s="146">
        <f t="shared" si="0"/>
        <v>12912.48</v>
      </c>
      <c r="K29" s="1"/>
      <c r="L29" s="146">
        <f t="shared" si="1"/>
        <v>12912.48</v>
      </c>
      <c r="M29" s="39" t="s">
        <v>9</v>
      </c>
      <c r="N29" s="7"/>
      <c r="O29" s="7" t="s">
        <v>296</v>
      </c>
      <c r="P29" s="40" t="s">
        <v>295</v>
      </c>
      <c r="Q29" s="26"/>
    </row>
    <row r="30" spans="1:17" x14ac:dyDescent="0.25">
      <c r="A30" s="49" t="s">
        <v>159</v>
      </c>
      <c r="B30" s="4" t="s">
        <v>465</v>
      </c>
      <c r="C30" s="5">
        <v>17</v>
      </c>
      <c r="D30" s="18" t="s">
        <v>489</v>
      </c>
      <c r="E30" s="7">
        <v>328</v>
      </c>
      <c r="F30" s="7">
        <v>294</v>
      </c>
      <c r="G30" s="10" t="s">
        <v>293</v>
      </c>
      <c r="H30" s="25">
        <v>5.6500000000000002E-2</v>
      </c>
      <c r="I30" s="25">
        <v>1.83</v>
      </c>
      <c r="J30" s="146">
        <f t="shared" si="0"/>
        <v>1033.95</v>
      </c>
      <c r="K30" s="1"/>
      <c r="L30" s="146">
        <f t="shared" si="1"/>
        <v>1033.95</v>
      </c>
      <c r="M30" s="39" t="s">
        <v>9</v>
      </c>
      <c r="N30" s="7"/>
      <c r="O30" s="7"/>
      <c r="P30" s="40" t="s">
        <v>295</v>
      </c>
      <c r="Q30" s="26"/>
    </row>
    <row r="31" spans="1:17" x14ac:dyDescent="0.25">
      <c r="A31" s="49" t="s">
        <v>160</v>
      </c>
      <c r="B31" s="4" t="s">
        <v>465</v>
      </c>
      <c r="C31" s="5">
        <v>17</v>
      </c>
      <c r="D31" s="18" t="s">
        <v>490</v>
      </c>
      <c r="E31" s="7">
        <v>328</v>
      </c>
      <c r="F31" s="7">
        <v>294</v>
      </c>
      <c r="G31" s="10" t="s">
        <v>293</v>
      </c>
      <c r="H31" s="25">
        <v>0.1129</v>
      </c>
      <c r="I31" s="25">
        <v>1.83</v>
      </c>
      <c r="J31" s="146">
        <f t="shared" si="0"/>
        <v>2066.0700000000002</v>
      </c>
      <c r="K31" s="1"/>
      <c r="L31" s="146">
        <f t="shared" si="1"/>
        <v>2066.0700000000002</v>
      </c>
      <c r="M31" s="39" t="s">
        <v>9</v>
      </c>
      <c r="N31" s="7"/>
      <c r="O31" s="7"/>
      <c r="P31" s="40" t="s">
        <v>295</v>
      </c>
      <c r="Q31" s="26"/>
    </row>
    <row r="32" spans="1:17" ht="51.75" x14ac:dyDescent="0.25">
      <c r="A32" s="49" t="s">
        <v>161</v>
      </c>
      <c r="B32" s="4" t="s">
        <v>465</v>
      </c>
      <c r="C32" s="5">
        <v>18</v>
      </c>
      <c r="D32" s="18" t="s">
        <v>491</v>
      </c>
      <c r="E32" s="7">
        <v>607</v>
      </c>
      <c r="F32" s="16">
        <v>378</v>
      </c>
      <c r="G32" s="10" t="s">
        <v>300</v>
      </c>
      <c r="H32" s="25">
        <v>4.7800000000000002E-2</v>
      </c>
      <c r="I32" s="25">
        <v>1.83</v>
      </c>
      <c r="J32" s="146">
        <f t="shared" si="0"/>
        <v>874.74000000000012</v>
      </c>
      <c r="K32" s="1"/>
      <c r="L32" s="146">
        <f t="shared" si="1"/>
        <v>874.74000000000012</v>
      </c>
      <c r="M32" s="39" t="s">
        <v>9</v>
      </c>
      <c r="N32" s="7"/>
      <c r="O32" s="20" t="s">
        <v>302</v>
      </c>
      <c r="P32" s="40" t="s">
        <v>295</v>
      </c>
      <c r="Q32" s="26"/>
    </row>
    <row r="33" spans="1:17" ht="51.75" x14ac:dyDescent="0.25">
      <c r="A33" s="49" t="s">
        <v>162</v>
      </c>
      <c r="B33" s="4" t="s">
        <v>465</v>
      </c>
      <c r="C33" s="5">
        <v>18</v>
      </c>
      <c r="D33" s="18" t="s">
        <v>492</v>
      </c>
      <c r="E33" s="7">
        <v>607</v>
      </c>
      <c r="F33" s="16">
        <v>378</v>
      </c>
      <c r="G33" s="10" t="s">
        <v>297</v>
      </c>
      <c r="H33" s="25">
        <v>0.1431</v>
      </c>
      <c r="I33" s="25">
        <v>1.83</v>
      </c>
      <c r="J33" s="146">
        <f t="shared" si="0"/>
        <v>2618.73</v>
      </c>
      <c r="K33" s="1"/>
      <c r="L33" s="146">
        <f t="shared" si="1"/>
        <v>2618.73</v>
      </c>
      <c r="M33" s="39" t="s">
        <v>9</v>
      </c>
      <c r="N33" s="7"/>
      <c r="O33" s="20" t="s">
        <v>302</v>
      </c>
      <c r="P33" s="40" t="s">
        <v>295</v>
      </c>
      <c r="Q33" s="26"/>
    </row>
    <row r="34" spans="1:17" ht="51.75" x14ac:dyDescent="0.25">
      <c r="A34" s="49" t="s">
        <v>241</v>
      </c>
      <c r="B34" s="4" t="s">
        <v>465</v>
      </c>
      <c r="C34" s="5">
        <v>19</v>
      </c>
      <c r="D34" s="18" t="s">
        <v>493</v>
      </c>
      <c r="E34" s="7">
        <v>607</v>
      </c>
      <c r="F34" s="16">
        <v>378</v>
      </c>
      <c r="G34" s="10" t="s">
        <v>297</v>
      </c>
      <c r="H34" s="25">
        <v>0.34060000000000001</v>
      </c>
      <c r="I34" s="25">
        <v>1.83</v>
      </c>
      <c r="J34" s="146">
        <f t="shared" si="0"/>
        <v>6232.9800000000005</v>
      </c>
      <c r="K34" s="1"/>
      <c r="L34" s="146">
        <f t="shared" si="1"/>
        <v>6232.9800000000005</v>
      </c>
      <c r="M34" s="39" t="s">
        <v>9</v>
      </c>
      <c r="N34" s="7"/>
      <c r="O34" s="20" t="s">
        <v>302</v>
      </c>
      <c r="P34" s="40" t="s">
        <v>295</v>
      </c>
      <c r="Q34" s="26"/>
    </row>
    <row r="35" spans="1:17" x14ac:dyDescent="0.25">
      <c r="A35" s="49" t="s">
        <v>242</v>
      </c>
      <c r="B35" s="4" t="s">
        <v>465</v>
      </c>
      <c r="C35" s="5">
        <v>20</v>
      </c>
      <c r="D35" s="18" t="s">
        <v>494</v>
      </c>
      <c r="E35" s="7">
        <v>568</v>
      </c>
      <c r="F35" s="16">
        <v>378</v>
      </c>
      <c r="G35" s="10" t="s">
        <v>300</v>
      </c>
      <c r="H35" s="25">
        <v>0.2457</v>
      </c>
      <c r="I35" s="25">
        <v>1.83</v>
      </c>
      <c r="J35" s="146">
        <f t="shared" si="0"/>
        <v>4496.3100000000004</v>
      </c>
      <c r="K35" s="1"/>
      <c r="L35" s="146">
        <f t="shared" si="1"/>
        <v>4496.3100000000004</v>
      </c>
      <c r="M35" s="39" t="s">
        <v>9</v>
      </c>
      <c r="N35" s="7"/>
      <c r="O35" s="7" t="s">
        <v>296</v>
      </c>
      <c r="P35" s="40" t="s">
        <v>295</v>
      </c>
      <c r="Q35" s="26"/>
    </row>
    <row r="36" spans="1:17" x14ac:dyDescent="0.25">
      <c r="A36" s="49" t="s">
        <v>243</v>
      </c>
      <c r="B36" s="4" t="s">
        <v>465</v>
      </c>
      <c r="C36" s="5">
        <v>20</v>
      </c>
      <c r="D36" s="18" t="s">
        <v>495</v>
      </c>
      <c r="E36" s="7">
        <v>586</v>
      </c>
      <c r="F36" s="16">
        <v>378</v>
      </c>
      <c r="G36" s="10" t="s">
        <v>293</v>
      </c>
      <c r="H36" s="25">
        <v>0.15390000000000001</v>
      </c>
      <c r="I36" s="25">
        <v>1.83</v>
      </c>
      <c r="J36" s="146">
        <f t="shared" si="0"/>
        <v>2816.3700000000003</v>
      </c>
      <c r="K36" s="1"/>
      <c r="L36" s="146">
        <f t="shared" si="1"/>
        <v>2816.3700000000003</v>
      </c>
      <c r="M36" s="39" t="s">
        <v>9</v>
      </c>
      <c r="N36" s="7"/>
      <c r="O36" s="7" t="s">
        <v>296</v>
      </c>
      <c r="P36" s="40" t="s">
        <v>295</v>
      </c>
      <c r="Q36" s="26"/>
    </row>
    <row r="37" spans="1:17" x14ac:dyDescent="0.25">
      <c r="A37" s="49" t="s">
        <v>244</v>
      </c>
      <c r="B37" s="4" t="s">
        <v>465</v>
      </c>
      <c r="C37" s="5">
        <v>21</v>
      </c>
      <c r="D37" s="18" t="s">
        <v>496</v>
      </c>
      <c r="E37" s="7">
        <v>434</v>
      </c>
      <c r="F37" s="16">
        <v>378</v>
      </c>
      <c r="G37" s="10" t="s">
        <v>297</v>
      </c>
      <c r="H37" s="25">
        <v>0.20180000000000001</v>
      </c>
      <c r="I37" s="25">
        <v>1.83</v>
      </c>
      <c r="J37" s="146">
        <f t="shared" si="0"/>
        <v>3692.94</v>
      </c>
      <c r="K37" s="1"/>
      <c r="L37" s="146">
        <f t="shared" si="1"/>
        <v>3692.94</v>
      </c>
      <c r="M37" s="39" t="s">
        <v>9</v>
      </c>
      <c r="N37" s="7"/>
      <c r="O37" s="7"/>
      <c r="P37" s="40" t="s">
        <v>295</v>
      </c>
      <c r="Q37" s="26"/>
    </row>
    <row r="38" spans="1:17" x14ac:dyDescent="0.25">
      <c r="A38" s="49" t="s">
        <v>245</v>
      </c>
      <c r="B38" s="4" t="s">
        <v>465</v>
      </c>
      <c r="C38" s="5">
        <v>22</v>
      </c>
      <c r="D38" s="18">
        <v>265</v>
      </c>
      <c r="E38" s="7">
        <v>670</v>
      </c>
      <c r="F38" s="16">
        <v>378</v>
      </c>
      <c r="G38" s="10" t="s">
        <v>297</v>
      </c>
      <c r="H38" s="110">
        <v>7.8E-2</v>
      </c>
      <c r="I38" s="25">
        <v>1.83</v>
      </c>
      <c r="J38" s="146">
        <f t="shared" si="0"/>
        <v>1427.4</v>
      </c>
      <c r="K38" s="1"/>
      <c r="L38" s="146">
        <f t="shared" si="1"/>
        <v>1427.4</v>
      </c>
      <c r="M38" s="39" t="s">
        <v>9</v>
      </c>
      <c r="N38" s="7"/>
      <c r="O38" s="7"/>
      <c r="P38" s="40" t="s">
        <v>295</v>
      </c>
      <c r="Q38" s="26"/>
    </row>
    <row r="39" spans="1:17" x14ac:dyDescent="0.25">
      <c r="A39" s="49" t="s">
        <v>163</v>
      </c>
      <c r="B39" s="4" t="s">
        <v>465</v>
      </c>
      <c r="C39" s="5">
        <v>23</v>
      </c>
      <c r="D39" s="18" t="s">
        <v>497</v>
      </c>
      <c r="E39" s="7">
        <v>563</v>
      </c>
      <c r="F39" s="7">
        <v>294</v>
      </c>
      <c r="G39" s="10" t="s">
        <v>300</v>
      </c>
      <c r="H39" s="25">
        <v>0.63729999999999998</v>
      </c>
      <c r="I39" s="25">
        <v>1.83</v>
      </c>
      <c r="J39" s="146">
        <f t="shared" si="0"/>
        <v>11662.59</v>
      </c>
      <c r="K39" s="1"/>
      <c r="L39" s="146">
        <f t="shared" si="1"/>
        <v>11662.59</v>
      </c>
      <c r="M39" s="39" t="s">
        <v>9</v>
      </c>
      <c r="N39" s="7"/>
      <c r="O39" s="7"/>
      <c r="P39" s="40" t="s">
        <v>295</v>
      </c>
      <c r="Q39" s="26"/>
    </row>
    <row r="40" spans="1:17" x14ac:dyDescent="0.25">
      <c r="A40" s="49" t="s">
        <v>164</v>
      </c>
      <c r="B40" s="4" t="s">
        <v>465</v>
      </c>
      <c r="C40" s="53">
        <v>24</v>
      </c>
      <c r="D40" s="25" t="s">
        <v>498</v>
      </c>
      <c r="E40" s="25">
        <v>533</v>
      </c>
      <c r="F40" s="25">
        <v>378</v>
      </c>
      <c r="G40" s="10" t="s">
        <v>297</v>
      </c>
      <c r="H40" s="110">
        <v>1.7746</v>
      </c>
      <c r="I40" s="25">
        <v>1.83</v>
      </c>
      <c r="J40" s="146">
        <f t="shared" si="0"/>
        <v>32475.18</v>
      </c>
      <c r="K40" s="1"/>
      <c r="L40" s="146">
        <f t="shared" si="1"/>
        <v>32475.18</v>
      </c>
      <c r="M40" s="39" t="s">
        <v>9</v>
      </c>
      <c r="N40" s="7"/>
      <c r="O40" s="7" t="s">
        <v>296</v>
      </c>
      <c r="P40" s="40" t="s">
        <v>295</v>
      </c>
      <c r="Q40" s="26"/>
    </row>
    <row r="41" spans="1:17" x14ac:dyDescent="0.25">
      <c r="A41" s="49" t="s">
        <v>165</v>
      </c>
      <c r="B41" s="4" t="s">
        <v>465</v>
      </c>
      <c r="C41" s="53">
        <v>25</v>
      </c>
      <c r="D41" s="25" t="s">
        <v>499</v>
      </c>
      <c r="E41" s="25">
        <v>568</v>
      </c>
      <c r="F41" s="25">
        <v>378</v>
      </c>
      <c r="G41" s="10" t="s">
        <v>293</v>
      </c>
      <c r="H41" s="161">
        <v>0.27800000000000002</v>
      </c>
      <c r="I41" s="25">
        <v>1.83</v>
      </c>
      <c r="J41" s="146">
        <f t="shared" si="0"/>
        <v>5087.4000000000005</v>
      </c>
      <c r="K41" s="1"/>
      <c r="L41" s="146">
        <f t="shared" si="1"/>
        <v>5087.4000000000005</v>
      </c>
      <c r="M41" s="39" t="s">
        <v>9</v>
      </c>
      <c r="N41" s="7"/>
      <c r="O41" s="7" t="s">
        <v>296</v>
      </c>
      <c r="P41" s="40" t="s">
        <v>295</v>
      </c>
      <c r="Q41" s="26"/>
    </row>
    <row r="42" spans="1:17" ht="51" x14ac:dyDescent="0.25">
      <c r="A42" s="49" t="s">
        <v>166</v>
      </c>
      <c r="B42" s="4" t="s">
        <v>465</v>
      </c>
      <c r="C42" s="5">
        <v>26</v>
      </c>
      <c r="D42" s="18" t="s">
        <v>500</v>
      </c>
      <c r="E42" s="25">
        <v>607</v>
      </c>
      <c r="F42" s="25">
        <v>378</v>
      </c>
      <c r="G42" s="10" t="s">
        <v>293</v>
      </c>
      <c r="H42" s="25">
        <v>3.4200000000000001E-2</v>
      </c>
      <c r="I42" s="25">
        <v>1.83</v>
      </c>
      <c r="J42" s="146">
        <f t="shared" si="0"/>
        <v>625.86</v>
      </c>
      <c r="K42" s="1"/>
      <c r="L42" s="146">
        <f t="shared" si="1"/>
        <v>625.86</v>
      </c>
      <c r="M42" s="39" t="s">
        <v>9</v>
      </c>
      <c r="N42" s="7"/>
      <c r="O42" s="21" t="s">
        <v>302</v>
      </c>
      <c r="P42" s="40" t="s">
        <v>295</v>
      </c>
      <c r="Q42" s="26"/>
    </row>
    <row r="43" spans="1:17" ht="51" x14ac:dyDescent="0.25">
      <c r="A43" s="49" t="s">
        <v>167</v>
      </c>
      <c r="B43" s="4" t="s">
        <v>465</v>
      </c>
      <c r="C43" s="5">
        <v>26</v>
      </c>
      <c r="D43" s="18" t="s">
        <v>501</v>
      </c>
      <c r="E43" s="25">
        <v>607</v>
      </c>
      <c r="F43" s="25">
        <v>378</v>
      </c>
      <c r="G43" s="10" t="s">
        <v>293</v>
      </c>
      <c r="H43" s="25">
        <v>1.44E-2</v>
      </c>
      <c r="I43" s="25">
        <v>1.83</v>
      </c>
      <c r="J43" s="146">
        <f t="shared" si="0"/>
        <v>263.52</v>
      </c>
      <c r="K43" s="1"/>
      <c r="L43" s="146">
        <f t="shared" si="1"/>
        <v>263.52</v>
      </c>
      <c r="M43" s="39" t="s">
        <v>9</v>
      </c>
      <c r="N43" s="7"/>
      <c r="O43" s="21" t="s">
        <v>302</v>
      </c>
      <c r="P43" s="40" t="s">
        <v>295</v>
      </c>
      <c r="Q43" s="26"/>
    </row>
    <row r="44" spans="1:17" ht="51" x14ac:dyDescent="0.25">
      <c r="A44" s="49" t="s">
        <v>168</v>
      </c>
      <c r="B44" s="4" t="s">
        <v>465</v>
      </c>
      <c r="C44" s="5">
        <v>27</v>
      </c>
      <c r="D44" s="18" t="s">
        <v>502</v>
      </c>
      <c r="E44" s="7">
        <v>328</v>
      </c>
      <c r="F44" s="25">
        <v>378</v>
      </c>
      <c r="G44" s="10" t="s">
        <v>293</v>
      </c>
      <c r="H44" s="25">
        <v>4.2099999999999999E-2</v>
      </c>
      <c r="I44" s="25">
        <v>1.83</v>
      </c>
      <c r="J44" s="146">
        <f t="shared" si="0"/>
        <v>770.43</v>
      </c>
      <c r="K44" s="1"/>
      <c r="L44" s="146">
        <f t="shared" si="1"/>
        <v>770.43</v>
      </c>
      <c r="M44" s="39" t="s">
        <v>9</v>
      </c>
      <c r="N44" s="7"/>
      <c r="O44" s="21" t="s">
        <v>302</v>
      </c>
      <c r="P44" s="40" t="s">
        <v>295</v>
      </c>
      <c r="Q44" s="26"/>
    </row>
    <row r="45" spans="1:17" ht="51" x14ac:dyDescent="0.25">
      <c r="A45" s="49" t="s">
        <v>246</v>
      </c>
      <c r="B45" s="4" t="s">
        <v>465</v>
      </c>
      <c r="C45" s="5">
        <v>27</v>
      </c>
      <c r="D45" s="18" t="s">
        <v>503</v>
      </c>
      <c r="E45" s="7">
        <v>328</v>
      </c>
      <c r="F45" s="25">
        <v>378</v>
      </c>
      <c r="G45" s="10" t="s">
        <v>293</v>
      </c>
      <c r="H45" s="110">
        <v>8.2000000000000003E-2</v>
      </c>
      <c r="I45" s="25">
        <v>1.83</v>
      </c>
      <c r="J45" s="146">
        <f t="shared" si="0"/>
        <v>1500.6</v>
      </c>
      <c r="K45" s="1"/>
      <c r="L45" s="146">
        <f t="shared" si="1"/>
        <v>1500.6</v>
      </c>
      <c r="M45" s="39" t="s">
        <v>9</v>
      </c>
      <c r="N45" s="7"/>
      <c r="O45" s="21" t="s">
        <v>302</v>
      </c>
      <c r="P45" s="40" t="s">
        <v>295</v>
      </c>
      <c r="Q45" s="26"/>
    </row>
    <row r="46" spans="1:17" x14ac:dyDescent="0.25">
      <c r="A46" s="49" t="s">
        <v>247</v>
      </c>
      <c r="B46" s="4" t="s">
        <v>465</v>
      </c>
      <c r="C46" s="5">
        <v>28</v>
      </c>
      <c r="D46" s="18" t="s">
        <v>504</v>
      </c>
      <c r="E46" s="7">
        <v>675</v>
      </c>
      <c r="F46" s="25">
        <v>378</v>
      </c>
      <c r="G46" s="10" t="s">
        <v>297</v>
      </c>
      <c r="H46" s="25">
        <v>0.2097</v>
      </c>
      <c r="I46" s="25">
        <v>1.83</v>
      </c>
      <c r="J46" s="146">
        <f t="shared" si="0"/>
        <v>3837.51</v>
      </c>
      <c r="K46" s="1"/>
      <c r="L46" s="146">
        <f t="shared" si="1"/>
        <v>3837.51</v>
      </c>
      <c r="M46" s="39" t="s">
        <v>9</v>
      </c>
      <c r="N46" s="7"/>
      <c r="O46" s="7" t="s">
        <v>296</v>
      </c>
      <c r="P46" s="40" t="s">
        <v>295</v>
      </c>
      <c r="Q46" s="26"/>
    </row>
    <row r="47" spans="1:17" x14ac:dyDescent="0.25">
      <c r="A47" s="49" t="s">
        <v>248</v>
      </c>
      <c r="B47" s="4" t="s">
        <v>465</v>
      </c>
      <c r="C47" s="5">
        <v>28</v>
      </c>
      <c r="D47" s="18" t="s">
        <v>505</v>
      </c>
      <c r="E47" s="7">
        <v>675</v>
      </c>
      <c r="F47" s="25">
        <v>378</v>
      </c>
      <c r="G47" s="10" t="s">
        <v>297</v>
      </c>
      <c r="H47" s="25">
        <v>0.57550000000000001</v>
      </c>
      <c r="I47" s="25">
        <v>1.83</v>
      </c>
      <c r="J47" s="146">
        <f t="shared" si="0"/>
        <v>10531.650000000001</v>
      </c>
      <c r="K47" s="1"/>
      <c r="L47" s="146">
        <f t="shared" si="1"/>
        <v>10531.650000000001</v>
      </c>
      <c r="M47" s="39" t="s">
        <v>9</v>
      </c>
      <c r="N47" s="7"/>
      <c r="O47" s="7" t="s">
        <v>296</v>
      </c>
      <c r="P47" s="40" t="s">
        <v>295</v>
      </c>
      <c r="Q47" s="26"/>
    </row>
    <row r="48" spans="1:17" x14ac:dyDescent="0.25">
      <c r="A48" s="49" t="s">
        <v>169</v>
      </c>
      <c r="B48" s="4" t="s">
        <v>465</v>
      </c>
      <c r="C48" s="5">
        <v>28</v>
      </c>
      <c r="D48" s="18" t="s">
        <v>506</v>
      </c>
      <c r="E48" s="7">
        <v>675</v>
      </c>
      <c r="F48" s="25">
        <v>378</v>
      </c>
      <c r="G48" s="10" t="s">
        <v>297</v>
      </c>
      <c r="H48" s="25">
        <v>0.13339999999999999</v>
      </c>
      <c r="I48" s="25">
        <v>1.83</v>
      </c>
      <c r="J48" s="146">
        <f t="shared" si="0"/>
        <v>2441.2200000000003</v>
      </c>
      <c r="K48" s="1"/>
      <c r="L48" s="146">
        <f t="shared" si="1"/>
        <v>2441.2200000000003</v>
      </c>
      <c r="M48" s="39" t="s">
        <v>9</v>
      </c>
      <c r="N48" s="7"/>
      <c r="O48" s="7" t="s">
        <v>296</v>
      </c>
      <c r="P48" s="40" t="s">
        <v>295</v>
      </c>
      <c r="Q48" s="26"/>
    </row>
    <row r="49" spans="1:17" x14ac:dyDescent="0.25">
      <c r="A49" s="49" t="s">
        <v>170</v>
      </c>
      <c r="B49" s="4" t="s">
        <v>465</v>
      </c>
      <c r="C49" s="5">
        <v>28</v>
      </c>
      <c r="D49" s="18" t="s">
        <v>507</v>
      </c>
      <c r="E49" s="7">
        <v>675</v>
      </c>
      <c r="F49" s="25">
        <v>378</v>
      </c>
      <c r="G49" s="10" t="s">
        <v>297</v>
      </c>
      <c r="H49" s="113">
        <v>2.4321000000000002</v>
      </c>
      <c r="I49" s="25">
        <v>1.83</v>
      </c>
      <c r="J49" s="146">
        <f t="shared" si="0"/>
        <v>44507.43</v>
      </c>
      <c r="K49" s="1"/>
      <c r="L49" s="146">
        <f t="shared" si="1"/>
        <v>44507.43</v>
      </c>
      <c r="M49" s="39" t="s">
        <v>9</v>
      </c>
      <c r="N49" s="7"/>
      <c r="O49" s="7" t="s">
        <v>296</v>
      </c>
      <c r="P49" s="40" t="s">
        <v>295</v>
      </c>
      <c r="Q49" s="26"/>
    </row>
    <row r="50" spans="1:17" x14ac:dyDescent="0.25">
      <c r="A50" s="49" t="s">
        <v>249</v>
      </c>
      <c r="B50" s="4" t="s">
        <v>465</v>
      </c>
      <c r="C50" s="5">
        <v>29</v>
      </c>
      <c r="D50" s="18" t="s">
        <v>508</v>
      </c>
      <c r="E50" s="7">
        <v>603</v>
      </c>
      <c r="F50" s="7">
        <v>294</v>
      </c>
      <c r="G50" s="10" t="s">
        <v>297</v>
      </c>
      <c r="H50" s="25">
        <v>7.8399999999999997E-2</v>
      </c>
      <c r="I50" s="25">
        <v>1.83</v>
      </c>
      <c r="J50" s="146">
        <f t="shared" si="0"/>
        <v>1434.7199999999998</v>
      </c>
      <c r="K50" s="1"/>
      <c r="L50" s="146">
        <f t="shared" si="1"/>
        <v>1434.7199999999998</v>
      </c>
      <c r="M50" s="39" t="s">
        <v>9</v>
      </c>
      <c r="N50" s="7"/>
      <c r="O50" s="7"/>
      <c r="P50" s="40" t="s">
        <v>295</v>
      </c>
      <c r="Q50" s="26"/>
    </row>
    <row r="51" spans="1:17" x14ac:dyDescent="0.25">
      <c r="A51" s="49" t="s">
        <v>171</v>
      </c>
      <c r="B51" s="4" t="s">
        <v>465</v>
      </c>
      <c r="C51" s="5">
        <v>29</v>
      </c>
      <c r="D51" s="18" t="s">
        <v>509</v>
      </c>
      <c r="E51" s="7">
        <v>603</v>
      </c>
      <c r="F51" s="7">
        <v>294</v>
      </c>
      <c r="G51" s="10" t="s">
        <v>300</v>
      </c>
      <c r="H51" s="25">
        <v>4.5699999999999998E-2</v>
      </c>
      <c r="I51" s="25">
        <v>1.83</v>
      </c>
      <c r="J51" s="146">
        <f t="shared" si="0"/>
        <v>836.31</v>
      </c>
      <c r="K51" s="1"/>
      <c r="L51" s="146">
        <f t="shared" si="1"/>
        <v>836.31</v>
      </c>
      <c r="M51" s="39" t="s">
        <v>9</v>
      </c>
      <c r="N51" s="7"/>
      <c r="O51" s="7"/>
      <c r="P51" s="40" t="s">
        <v>295</v>
      </c>
      <c r="Q51" s="26"/>
    </row>
    <row r="52" spans="1:17" x14ac:dyDescent="0.25">
      <c r="A52" s="49" t="s">
        <v>250</v>
      </c>
      <c r="B52" s="4" t="s">
        <v>465</v>
      </c>
      <c r="C52" s="5">
        <v>30</v>
      </c>
      <c r="D52" s="18" t="s">
        <v>510</v>
      </c>
      <c r="E52" s="7">
        <v>563</v>
      </c>
      <c r="F52" s="7">
        <v>378</v>
      </c>
      <c r="G52" s="10" t="s">
        <v>297</v>
      </c>
      <c r="H52" s="25">
        <v>0.3165</v>
      </c>
      <c r="I52" s="25">
        <v>1.83</v>
      </c>
      <c r="J52" s="146">
        <f t="shared" si="0"/>
        <v>5791.95</v>
      </c>
      <c r="K52" s="1"/>
      <c r="L52" s="146">
        <f t="shared" si="1"/>
        <v>5791.95</v>
      </c>
      <c r="M52" s="39" t="s">
        <v>9</v>
      </c>
      <c r="N52" s="21"/>
      <c r="O52" s="7"/>
      <c r="P52" s="40" t="s">
        <v>295</v>
      </c>
      <c r="Q52" s="26"/>
    </row>
    <row r="53" spans="1:17" x14ac:dyDescent="0.25">
      <c r="A53" s="49" t="s">
        <v>172</v>
      </c>
      <c r="B53" s="4" t="s">
        <v>465</v>
      </c>
      <c r="C53" s="5">
        <v>30</v>
      </c>
      <c r="D53" s="18" t="s">
        <v>511</v>
      </c>
      <c r="E53" s="7">
        <v>563</v>
      </c>
      <c r="F53" s="7">
        <v>378</v>
      </c>
      <c r="G53" s="10" t="s">
        <v>293</v>
      </c>
      <c r="H53" s="25">
        <v>0.2341</v>
      </c>
      <c r="I53" s="25">
        <v>1.83</v>
      </c>
      <c r="J53" s="146">
        <f t="shared" si="0"/>
        <v>4284.0300000000007</v>
      </c>
      <c r="K53" s="1"/>
      <c r="L53" s="146">
        <f t="shared" si="1"/>
        <v>4284.0300000000007</v>
      </c>
      <c r="M53" s="39" t="s">
        <v>9</v>
      </c>
      <c r="N53" s="7"/>
      <c r="O53" s="7"/>
      <c r="P53" s="40" t="s">
        <v>295</v>
      </c>
      <c r="Q53" s="26"/>
    </row>
    <row r="54" spans="1:17" x14ac:dyDescent="0.25">
      <c r="A54" s="49" t="s">
        <v>173</v>
      </c>
      <c r="B54" s="4" t="s">
        <v>465</v>
      </c>
      <c r="C54" s="5">
        <v>31</v>
      </c>
      <c r="D54" s="18" t="s">
        <v>512</v>
      </c>
      <c r="E54" s="7">
        <v>563</v>
      </c>
      <c r="F54" s="7">
        <v>378</v>
      </c>
      <c r="G54" s="10" t="s">
        <v>293</v>
      </c>
      <c r="H54" s="25">
        <v>7.3400000000000007E-2</v>
      </c>
      <c r="I54" s="25">
        <v>1.83</v>
      </c>
      <c r="J54" s="146">
        <f t="shared" si="0"/>
        <v>1343.2200000000003</v>
      </c>
      <c r="K54" s="1"/>
      <c r="L54" s="146">
        <f t="shared" si="1"/>
        <v>1343.2200000000003</v>
      </c>
      <c r="M54" s="39" t="s">
        <v>9</v>
      </c>
      <c r="N54" s="7"/>
      <c r="O54" s="7" t="s">
        <v>296</v>
      </c>
      <c r="P54" s="40" t="s">
        <v>295</v>
      </c>
      <c r="Q54" s="26"/>
    </row>
    <row r="55" spans="1:17" x14ac:dyDescent="0.25">
      <c r="A55" s="49" t="s">
        <v>174</v>
      </c>
      <c r="B55" s="4" t="s">
        <v>465</v>
      </c>
      <c r="C55" s="5">
        <v>32</v>
      </c>
      <c r="D55" s="18" t="s">
        <v>513</v>
      </c>
      <c r="E55" s="7">
        <v>533</v>
      </c>
      <c r="F55" s="7">
        <v>294</v>
      </c>
      <c r="G55" s="10" t="s">
        <v>297</v>
      </c>
      <c r="H55" s="25">
        <v>0.46760000000000002</v>
      </c>
      <c r="I55" s="25">
        <v>1.83</v>
      </c>
      <c r="J55" s="146">
        <f t="shared" si="0"/>
        <v>8557.08</v>
      </c>
      <c r="K55" s="1"/>
      <c r="L55" s="146">
        <f t="shared" si="1"/>
        <v>8557.08</v>
      </c>
      <c r="M55" s="39" t="s">
        <v>9</v>
      </c>
      <c r="N55" s="7"/>
      <c r="O55" s="7"/>
      <c r="P55" s="40" t="s">
        <v>295</v>
      </c>
      <c r="Q55" s="26"/>
    </row>
    <row r="56" spans="1:17" x14ac:dyDescent="0.25">
      <c r="A56" s="49" t="s">
        <v>175</v>
      </c>
      <c r="B56" s="4" t="s">
        <v>465</v>
      </c>
      <c r="C56" s="5">
        <v>33</v>
      </c>
      <c r="D56" s="18">
        <v>576</v>
      </c>
      <c r="E56" s="7">
        <v>670</v>
      </c>
      <c r="F56" s="7">
        <v>378</v>
      </c>
      <c r="G56" s="10" t="s">
        <v>293</v>
      </c>
      <c r="H56" s="161">
        <v>0.13200000000000001</v>
      </c>
      <c r="I56" s="25">
        <v>1.83</v>
      </c>
      <c r="J56" s="146">
        <f t="shared" si="0"/>
        <v>2415.6000000000004</v>
      </c>
      <c r="K56" s="1"/>
      <c r="L56" s="146">
        <f t="shared" si="1"/>
        <v>2415.6000000000004</v>
      </c>
      <c r="M56" s="39" t="s">
        <v>9</v>
      </c>
      <c r="N56" s="21"/>
      <c r="O56" s="7"/>
      <c r="P56" s="40" t="s">
        <v>295</v>
      </c>
      <c r="Q56" s="26"/>
    </row>
    <row r="57" spans="1:17" x14ac:dyDescent="0.25">
      <c r="A57" s="49" t="s">
        <v>176</v>
      </c>
      <c r="B57" s="4" t="s">
        <v>465</v>
      </c>
      <c r="C57" s="5">
        <v>34</v>
      </c>
      <c r="D57" s="18" t="s">
        <v>514</v>
      </c>
      <c r="E57" s="7">
        <v>420</v>
      </c>
      <c r="F57" s="7">
        <v>378</v>
      </c>
      <c r="G57" s="10" t="s">
        <v>293</v>
      </c>
      <c r="H57" s="25">
        <v>0.41970000000000002</v>
      </c>
      <c r="I57" s="25">
        <v>1.83</v>
      </c>
      <c r="J57" s="146">
        <f t="shared" si="0"/>
        <v>7680.51</v>
      </c>
      <c r="K57" s="1"/>
      <c r="L57" s="146">
        <f t="shared" si="1"/>
        <v>7680.51</v>
      </c>
      <c r="M57" s="39" t="s">
        <v>9</v>
      </c>
      <c r="N57" s="7"/>
      <c r="O57" s="7"/>
      <c r="P57" s="40" t="s">
        <v>295</v>
      </c>
      <c r="Q57" s="26"/>
    </row>
    <row r="58" spans="1:17" x14ac:dyDescent="0.25">
      <c r="A58" s="49" t="s">
        <v>177</v>
      </c>
      <c r="B58" s="4" t="s">
        <v>465</v>
      </c>
      <c r="C58" s="5">
        <v>34</v>
      </c>
      <c r="D58" s="18" t="s">
        <v>515</v>
      </c>
      <c r="E58" s="7">
        <v>605</v>
      </c>
      <c r="F58" s="7">
        <v>294</v>
      </c>
      <c r="G58" s="10" t="s">
        <v>293</v>
      </c>
      <c r="H58" s="25">
        <v>0.19209999999999999</v>
      </c>
      <c r="I58" s="25">
        <v>1.83</v>
      </c>
      <c r="J58" s="146">
        <f t="shared" si="0"/>
        <v>3515.43</v>
      </c>
      <c r="K58" s="1"/>
      <c r="L58" s="146">
        <f t="shared" si="1"/>
        <v>3515.43</v>
      </c>
      <c r="M58" s="39" t="s">
        <v>9</v>
      </c>
      <c r="N58" s="7"/>
      <c r="O58" s="7"/>
      <c r="P58" s="40" t="s">
        <v>295</v>
      </c>
      <c r="Q58" s="26"/>
    </row>
    <row r="59" spans="1:17" x14ac:dyDescent="0.25">
      <c r="A59" s="49" t="s">
        <v>178</v>
      </c>
      <c r="B59" s="4" t="s">
        <v>465</v>
      </c>
      <c r="C59" s="5">
        <v>35</v>
      </c>
      <c r="D59" s="18" t="s">
        <v>516</v>
      </c>
      <c r="E59" s="7">
        <v>510</v>
      </c>
      <c r="F59" s="7">
        <v>294</v>
      </c>
      <c r="G59" s="10" t="s">
        <v>293</v>
      </c>
      <c r="H59" s="25">
        <v>0.39710000000000001</v>
      </c>
      <c r="I59" s="25">
        <v>1.83</v>
      </c>
      <c r="J59" s="146">
        <f t="shared" si="0"/>
        <v>7266.93</v>
      </c>
      <c r="K59" s="1"/>
      <c r="L59" s="146">
        <f t="shared" si="1"/>
        <v>7266.93</v>
      </c>
      <c r="M59" s="39" t="s">
        <v>9</v>
      </c>
      <c r="N59" s="7"/>
      <c r="O59" s="7"/>
      <c r="P59" s="40" t="s">
        <v>295</v>
      </c>
      <c r="Q59" s="26"/>
    </row>
    <row r="60" spans="1:17" x14ac:dyDescent="0.25">
      <c r="A60" s="49" t="s">
        <v>179</v>
      </c>
      <c r="B60" s="4" t="s">
        <v>465</v>
      </c>
      <c r="C60" s="5">
        <v>35</v>
      </c>
      <c r="D60" s="18" t="s">
        <v>517</v>
      </c>
      <c r="E60" s="7">
        <v>510</v>
      </c>
      <c r="F60" s="7">
        <v>294</v>
      </c>
      <c r="G60" s="10" t="s">
        <v>293</v>
      </c>
      <c r="H60" s="110">
        <v>0.22800000000000001</v>
      </c>
      <c r="I60" s="25">
        <v>1.83</v>
      </c>
      <c r="J60" s="146">
        <f t="shared" si="0"/>
        <v>4172.4000000000005</v>
      </c>
      <c r="K60" s="1"/>
      <c r="L60" s="146">
        <f t="shared" si="1"/>
        <v>4172.4000000000005</v>
      </c>
      <c r="M60" s="39" t="s">
        <v>9</v>
      </c>
      <c r="N60" s="7"/>
      <c r="O60" s="7"/>
      <c r="P60" s="40" t="s">
        <v>295</v>
      </c>
      <c r="Q60" s="26"/>
    </row>
    <row r="61" spans="1:17" x14ac:dyDescent="0.25">
      <c r="A61" s="49" t="s">
        <v>180</v>
      </c>
      <c r="B61" s="4" t="s">
        <v>465</v>
      </c>
      <c r="C61" s="5">
        <v>36</v>
      </c>
      <c r="D61" s="18" t="s">
        <v>518</v>
      </c>
      <c r="E61" s="7">
        <v>510</v>
      </c>
      <c r="F61" s="7">
        <v>294</v>
      </c>
      <c r="G61" s="10" t="s">
        <v>293</v>
      </c>
      <c r="H61" s="25">
        <v>0.26690000000000003</v>
      </c>
      <c r="I61" s="25">
        <v>1.83</v>
      </c>
      <c r="J61" s="146">
        <f t="shared" si="0"/>
        <v>4884.2700000000004</v>
      </c>
      <c r="K61" s="1"/>
      <c r="L61" s="146">
        <f t="shared" si="1"/>
        <v>4884.2700000000004</v>
      </c>
      <c r="M61" s="39" t="s">
        <v>9</v>
      </c>
      <c r="N61" s="7"/>
      <c r="O61" s="7"/>
      <c r="P61" s="40" t="s">
        <v>295</v>
      </c>
      <c r="Q61" s="26"/>
    </row>
    <row r="62" spans="1:17" x14ac:dyDescent="0.25">
      <c r="A62" s="49" t="s">
        <v>181</v>
      </c>
      <c r="B62" s="4" t="s">
        <v>465</v>
      </c>
      <c r="C62" s="5">
        <v>37</v>
      </c>
      <c r="D62" s="18" t="s">
        <v>519</v>
      </c>
      <c r="E62" s="38">
        <v>510</v>
      </c>
      <c r="F62" s="7">
        <v>294</v>
      </c>
      <c r="G62" s="10" t="s">
        <v>297</v>
      </c>
      <c r="H62" s="25">
        <v>0.1719</v>
      </c>
      <c r="I62" s="25">
        <v>1.83</v>
      </c>
      <c r="J62" s="146">
        <f t="shared" si="0"/>
        <v>3145.77</v>
      </c>
      <c r="K62" s="1"/>
      <c r="L62" s="146">
        <f t="shared" si="1"/>
        <v>3145.77</v>
      </c>
      <c r="M62" s="39" t="s">
        <v>9</v>
      </c>
      <c r="N62" s="7"/>
      <c r="O62" s="7" t="s">
        <v>296</v>
      </c>
      <c r="P62" s="40" t="s">
        <v>295</v>
      </c>
      <c r="Q62" s="26"/>
    </row>
    <row r="63" spans="1:17" x14ac:dyDescent="0.25">
      <c r="A63" s="49" t="s">
        <v>182</v>
      </c>
      <c r="B63" s="4" t="s">
        <v>465</v>
      </c>
      <c r="C63" s="5">
        <v>37</v>
      </c>
      <c r="D63" s="18" t="s">
        <v>520</v>
      </c>
      <c r="E63" s="38">
        <v>510</v>
      </c>
      <c r="F63" s="7">
        <v>294</v>
      </c>
      <c r="G63" s="10" t="s">
        <v>297</v>
      </c>
      <c r="H63" s="25">
        <v>8.4199999999999997E-2</v>
      </c>
      <c r="I63" s="25">
        <v>1.83</v>
      </c>
      <c r="J63" s="146">
        <f t="shared" si="0"/>
        <v>1540.86</v>
      </c>
      <c r="K63" s="1"/>
      <c r="L63" s="146">
        <f t="shared" si="1"/>
        <v>1540.86</v>
      </c>
      <c r="M63" s="39" t="s">
        <v>9</v>
      </c>
      <c r="N63" s="21"/>
      <c r="O63" s="7" t="s">
        <v>296</v>
      </c>
      <c r="P63" s="40" t="s">
        <v>295</v>
      </c>
      <c r="Q63" s="26"/>
    </row>
    <row r="64" spans="1:17" x14ac:dyDescent="0.25">
      <c r="A64" s="49" t="s">
        <v>183</v>
      </c>
      <c r="B64" s="4" t="s">
        <v>465</v>
      </c>
      <c r="C64" s="5">
        <v>37</v>
      </c>
      <c r="D64" s="18" t="s">
        <v>521</v>
      </c>
      <c r="E64" s="38">
        <v>510</v>
      </c>
      <c r="F64" s="7">
        <v>294</v>
      </c>
      <c r="G64" s="10" t="s">
        <v>297</v>
      </c>
      <c r="H64" s="25">
        <v>6.9099999999999995E-2</v>
      </c>
      <c r="I64" s="25">
        <v>1.83</v>
      </c>
      <c r="J64" s="146">
        <f t="shared" si="0"/>
        <v>1264.5299999999997</v>
      </c>
      <c r="K64" s="1"/>
      <c r="L64" s="146">
        <f t="shared" si="1"/>
        <v>1264.5299999999997</v>
      </c>
      <c r="M64" s="39" t="s">
        <v>9</v>
      </c>
      <c r="N64" s="21"/>
      <c r="O64" s="7" t="s">
        <v>296</v>
      </c>
      <c r="P64" s="40" t="s">
        <v>295</v>
      </c>
      <c r="Q64" s="26"/>
    </row>
    <row r="65" spans="1:17" x14ac:dyDescent="0.25">
      <c r="A65" s="49" t="s">
        <v>184</v>
      </c>
      <c r="B65" s="4" t="s">
        <v>465</v>
      </c>
      <c r="C65" s="5">
        <v>38</v>
      </c>
      <c r="D65" s="18" t="s">
        <v>522</v>
      </c>
      <c r="E65" s="7">
        <v>510</v>
      </c>
      <c r="F65" s="7">
        <v>294</v>
      </c>
      <c r="G65" s="10" t="s">
        <v>297</v>
      </c>
      <c r="H65" s="25">
        <v>0.1147</v>
      </c>
      <c r="I65" s="25">
        <v>1.83</v>
      </c>
      <c r="J65" s="146">
        <f t="shared" ref="J65:J99" si="2">H65*I65*10000</f>
        <v>2099.0100000000002</v>
      </c>
      <c r="K65" s="1"/>
      <c r="L65" s="146">
        <f t="shared" ref="L65:L99" si="3">J65</f>
        <v>2099.0100000000002</v>
      </c>
      <c r="M65" s="39" t="s">
        <v>9</v>
      </c>
      <c r="N65" s="7"/>
      <c r="O65" s="7" t="s">
        <v>296</v>
      </c>
      <c r="P65" s="40" t="s">
        <v>295</v>
      </c>
      <c r="Q65" s="26"/>
    </row>
    <row r="66" spans="1:17" x14ac:dyDescent="0.25">
      <c r="A66" s="49" t="s">
        <v>185</v>
      </c>
      <c r="B66" s="4" t="s">
        <v>465</v>
      </c>
      <c r="C66" s="5">
        <v>38</v>
      </c>
      <c r="D66" s="18" t="s">
        <v>523</v>
      </c>
      <c r="E66" s="7">
        <v>510</v>
      </c>
      <c r="F66" s="7">
        <v>294</v>
      </c>
      <c r="G66" s="10" t="s">
        <v>297</v>
      </c>
      <c r="H66" s="25">
        <v>8.4900000000000003E-2</v>
      </c>
      <c r="I66" s="25">
        <v>1.83</v>
      </c>
      <c r="J66" s="146">
        <f t="shared" si="2"/>
        <v>1553.67</v>
      </c>
      <c r="K66" s="1"/>
      <c r="L66" s="146">
        <f t="shared" si="3"/>
        <v>1553.67</v>
      </c>
      <c r="M66" s="39" t="s">
        <v>9</v>
      </c>
      <c r="N66" s="21"/>
      <c r="O66" s="7" t="s">
        <v>296</v>
      </c>
      <c r="P66" s="40" t="s">
        <v>295</v>
      </c>
      <c r="Q66" s="26"/>
    </row>
    <row r="67" spans="1:17" x14ac:dyDescent="0.25">
      <c r="A67" s="49" t="s">
        <v>186</v>
      </c>
      <c r="B67" s="4" t="s">
        <v>465</v>
      </c>
      <c r="C67" s="5">
        <v>39</v>
      </c>
      <c r="D67" s="18" t="s">
        <v>524</v>
      </c>
      <c r="E67" s="7">
        <v>533</v>
      </c>
      <c r="F67" s="7">
        <v>294</v>
      </c>
      <c r="G67" s="10" t="s">
        <v>297</v>
      </c>
      <c r="H67" s="25">
        <v>2.81E-2</v>
      </c>
      <c r="I67" s="25">
        <v>1.83</v>
      </c>
      <c r="J67" s="146">
        <f t="shared" si="2"/>
        <v>514.23</v>
      </c>
      <c r="K67" s="1"/>
      <c r="L67" s="146">
        <f t="shared" si="3"/>
        <v>514.23</v>
      </c>
      <c r="M67" s="39" t="s">
        <v>9</v>
      </c>
      <c r="N67" s="21"/>
      <c r="O67" s="7"/>
      <c r="P67" s="40" t="s">
        <v>295</v>
      </c>
      <c r="Q67" s="26"/>
    </row>
    <row r="68" spans="1:17" x14ac:dyDescent="0.25">
      <c r="A68" s="49" t="s">
        <v>187</v>
      </c>
      <c r="B68" s="4" t="s">
        <v>465</v>
      </c>
      <c r="C68" s="5">
        <v>39</v>
      </c>
      <c r="D68" s="18" t="s">
        <v>525</v>
      </c>
      <c r="E68" s="7">
        <v>533</v>
      </c>
      <c r="F68" s="7">
        <v>294</v>
      </c>
      <c r="G68" s="10" t="s">
        <v>297</v>
      </c>
      <c r="H68" s="25">
        <v>4.53E-2</v>
      </c>
      <c r="I68" s="25">
        <v>1.83</v>
      </c>
      <c r="J68" s="146">
        <f t="shared" si="2"/>
        <v>828.99</v>
      </c>
      <c r="K68" s="1"/>
      <c r="L68" s="146">
        <f t="shared" si="3"/>
        <v>828.99</v>
      </c>
      <c r="M68" s="39" t="s">
        <v>9</v>
      </c>
      <c r="N68" s="21"/>
      <c r="O68" s="7"/>
      <c r="P68" s="40" t="s">
        <v>295</v>
      </c>
      <c r="Q68" s="26"/>
    </row>
    <row r="69" spans="1:17" x14ac:dyDescent="0.25">
      <c r="A69" s="49" t="s">
        <v>188</v>
      </c>
      <c r="B69" s="4" t="s">
        <v>465</v>
      </c>
      <c r="C69" s="5">
        <v>39</v>
      </c>
      <c r="D69" s="18" t="s">
        <v>526</v>
      </c>
      <c r="E69" s="7">
        <v>533</v>
      </c>
      <c r="F69" s="7">
        <v>294</v>
      </c>
      <c r="G69" s="10" t="s">
        <v>297</v>
      </c>
      <c r="H69" s="25">
        <v>7.9000000000000008E-3</v>
      </c>
      <c r="I69" s="25">
        <v>1.83</v>
      </c>
      <c r="J69" s="146">
        <f t="shared" si="2"/>
        <v>144.57000000000002</v>
      </c>
      <c r="K69" s="1"/>
      <c r="L69" s="146">
        <f t="shared" si="3"/>
        <v>144.57000000000002</v>
      </c>
      <c r="M69" s="39" t="s">
        <v>9</v>
      </c>
      <c r="N69" s="7"/>
      <c r="O69" s="7"/>
      <c r="P69" s="40" t="s">
        <v>295</v>
      </c>
      <c r="Q69" s="26"/>
    </row>
    <row r="70" spans="1:17" x14ac:dyDescent="0.25">
      <c r="A70" s="49" t="s">
        <v>251</v>
      </c>
      <c r="B70" s="4" t="s">
        <v>465</v>
      </c>
      <c r="C70" s="5">
        <v>40</v>
      </c>
      <c r="D70" s="18" t="s">
        <v>527</v>
      </c>
      <c r="E70" s="7">
        <v>624</v>
      </c>
      <c r="F70" s="7">
        <v>294</v>
      </c>
      <c r="G70" s="10" t="s">
        <v>297</v>
      </c>
      <c r="H70" s="25">
        <v>9.2700000000000005E-2</v>
      </c>
      <c r="I70" s="25">
        <v>1.83</v>
      </c>
      <c r="J70" s="146">
        <f t="shared" si="2"/>
        <v>1696.41</v>
      </c>
      <c r="K70" s="1"/>
      <c r="L70" s="146">
        <f t="shared" si="3"/>
        <v>1696.41</v>
      </c>
      <c r="M70" s="39" t="s">
        <v>9</v>
      </c>
      <c r="N70" s="7"/>
      <c r="O70" s="7"/>
      <c r="P70" s="40" t="s">
        <v>295</v>
      </c>
      <c r="Q70" s="26"/>
    </row>
    <row r="71" spans="1:17" x14ac:dyDescent="0.25">
      <c r="A71" s="49" t="s">
        <v>252</v>
      </c>
      <c r="B71" s="4" t="s">
        <v>465</v>
      </c>
      <c r="C71" s="5">
        <v>41</v>
      </c>
      <c r="D71" s="18" t="s">
        <v>528</v>
      </c>
      <c r="E71" s="7">
        <v>563</v>
      </c>
      <c r="F71" s="7">
        <v>294</v>
      </c>
      <c r="G71" s="10" t="s">
        <v>297</v>
      </c>
      <c r="H71" s="25">
        <v>5.3900000000000003E-2</v>
      </c>
      <c r="I71" s="25">
        <v>1.83</v>
      </c>
      <c r="J71" s="146">
        <f t="shared" si="2"/>
        <v>986.37000000000012</v>
      </c>
      <c r="K71" s="1"/>
      <c r="L71" s="146">
        <f t="shared" si="3"/>
        <v>986.37000000000012</v>
      </c>
      <c r="M71" s="39" t="s">
        <v>9</v>
      </c>
      <c r="N71" s="7"/>
      <c r="O71" s="7"/>
      <c r="P71" s="40" t="s">
        <v>295</v>
      </c>
      <c r="Q71" s="26"/>
    </row>
    <row r="72" spans="1:17" x14ac:dyDescent="0.25">
      <c r="A72" s="49" t="s">
        <v>253</v>
      </c>
      <c r="B72" s="4" t="s">
        <v>465</v>
      </c>
      <c r="C72" s="5">
        <v>42</v>
      </c>
      <c r="D72" s="18" t="s">
        <v>529</v>
      </c>
      <c r="E72" s="7">
        <v>563</v>
      </c>
      <c r="F72" s="7">
        <v>294</v>
      </c>
      <c r="G72" s="10" t="s">
        <v>297</v>
      </c>
      <c r="H72" s="25">
        <v>0.10249999999999999</v>
      </c>
      <c r="I72" s="25">
        <v>1.83</v>
      </c>
      <c r="J72" s="146">
        <f t="shared" si="2"/>
        <v>1875.75</v>
      </c>
      <c r="K72" s="1"/>
      <c r="L72" s="146">
        <f t="shared" si="3"/>
        <v>1875.75</v>
      </c>
      <c r="M72" s="39" t="s">
        <v>9</v>
      </c>
      <c r="N72" s="7"/>
      <c r="O72" s="7"/>
      <c r="P72" s="40" t="s">
        <v>295</v>
      </c>
      <c r="Q72" s="26"/>
    </row>
    <row r="73" spans="1:17" x14ac:dyDescent="0.25">
      <c r="A73" s="49" t="s">
        <v>254</v>
      </c>
      <c r="B73" s="4" t="s">
        <v>465</v>
      </c>
      <c r="C73" s="5">
        <v>42</v>
      </c>
      <c r="D73" s="18" t="s">
        <v>530</v>
      </c>
      <c r="E73" s="7">
        <v>563</v>
      </c>
      <c r="F73" s="7">
        <v>294</v>
      </c>
      <c r="G73" s="10" t="s">
        <v>297</v>
      </c>
      <c r="H73" s="25">
        <v>6.9400000000000003E-2</v>
      </c>
      <c r="I73" s="25">
        <v>1.83</v>
      </c>
      <c r="J73" s="146">
        <f t="shared" si="2"/>
        <v>1270.02</v>
      </c>
      <c r="K73" s="1"/>
      <c r="L73" s="146">
        <f t="shared" si="3"/>
        <v>1270.02</v>
      </c>
      <c r="M73" s="39" t="s">
        <v>9</v>
      </c>
      <c r="N73" s="7"/>
      <c r="O73" s="7"/>
      <c r="P73" s="40" t="s">
        <v>295</v>
      </c>
      <c r="Q73" s="26"/>
    </row>
    <row r="74" spans="1:17" x14ac:dyDescent="0.25">
      <c r="A74" s="49" t="s">
        <v>255</v>
      </c>
      <c r="B74" s="4" t="s">
        <v>465</v>
      </c>
      <c r="C74" s="5">
        <v>43</v>
      </c>
      <c r="D74" s="18" t="s">
        <v>531</v>
      </c>
      <c r="E74" s="7">
        <v>617</v>
      </c>
      <c r="F74" s="7">
        <v>294</v>
      </c>
      <c r="G74" s="10" t="s">
        <v>297</v>
      </c>
      <c r="H74" s="25">
        <v>0.40210000000000001</v>
      </c>
      <c r="I74" s="25">
        <v>1.83</v>
      </c>
      <c r="J74" s="146">
        <f t="shared" si="2"/>
        <v>7358.43</v>
      </c>
      <c r="K74" s="1"/>
      <c r="L74" s="146">
        <f t="shared" si="3"/>
        <v>7358.43</v>
      </c>
      <c r="M74" s="39" t="s">
        <v>9</v>
      </c>
      <c r="N74" s="7"/>
      <c r="O74" s="7"/>
      <c r="P74" s="40" t="s">
        <v>295</v>
      </c>
      <c r="Q74" s="26"/>
    </row>
    <row r="75" spans="1:17" x14ac:dyDescent="0.25">
      <c r="A75" s="49" t="s">
        <v>256</v>
      </c>
      <c r="B75" s="4" t="s">
        <v>465</v>
      </c>
      <c r="C75" s="5">
        <v>44</v>
      </c>
      <c r="D75" s="18" t="s">
        <v>532</v>
      </c>
      <c r="E75" s="7">
        <v>603</v>
      </c>
      <c r="F75" s="7">
        <v>294</v>
      </c>
      <c r="G75" s="10" t="s">
        <v>297</v>
      </c>
      <c r="H75" s="25">
        <v>0.79020000000000001</v>
      </c>
      <c r="I75" s="25">
        <v>1.83</v>
      </c>
      <c r="J75" s="146">
        <f t="shared" si="2"/>
        <v>14460.66</v>
      </c>
      <c r="K75" s="1"/>
      <c r="L75" s="146">
        <f t="shared" si="3"/>
        <v>14460.66</v>
      </c>
      <c r="M75" s="39" t="s">
        <v>9</v>
      </c>
      <c r="N75" s="7"/>
      <c r="O75" s="7"/>
      <c r="P75" s="40" t="s">
        <v>295</v>
      </c>
      <c r="Q75" s="26"/>
    </row>
    <row r="76" spans="1:17" x14ac:dyDescent="0.25">
      <c r="A76" s="49" t="s">
        <v>257</v>
      </c>
      <c r="B76" s="4" t="s">
        <v>465</v>
      </c>
      <c r="C76" s="5">
        <v>45</v>
      </c>
      <c r="D76" s="18" t="s">
        <v>533</v>
      </c>
      <c r="E76" s="7">
        <v>533</v>
      </c>
      <c r="F76" s="7">
        <v>294</v>
      </c>
      <c r="G76" s="10" t="s">
        <v>293</v>
      </c>
      <c r="H76" s="25">
        <v>0.1101</v>
      </c>
      <c r="I76" s="25">
        <v>1.83</v>
      </c>
      <c r="J76" s="146">
        <f t="shared" si="2"/>
        <v>2014.8300000000002</v>
      </c>
      <c r="K76" s="1"/>
      <c r="L76" s="146">
        <f t="shared" si="3"/>
        <v>2014.8300000000002</v>
      </c>
      <c r="M76" s="39" t="s">
        <v>9</v>
      </c>
      <c r="N76" s="7"/>
      <c r="O76" s="7"/>
      <c r="P76" s="40" t="s">
        <v>295</v>
      </c>
      <c r="Q76" s="26"/>
    </row>
    <row r="77" spans="1:17" x14ac:dyDescent="0.25">
      <c r="A77" s="49" t="s">
        <v>258</v>
      </c>
      <c r="B77" s="4" t="s">
        <v>465</v>
      </c>
      <c r="C77" s="5">
        <v>46</v>
      </c>
      <c r="D77" s="18" t="s">
        <v>534</v>
      </c>
      <c r="E77" s="7">
        <v>61</v>
      </c>
      <c r="F77" s="7">
        <v>294</v>
      </c>
      <c r="G77" s="10" t="s">
        <v>293</v>
      </c>
      <c r="H77" s="110">
        <v>4.1000000000000002E-2</v>
      </c>
      <c r="I77" s="25">
        <v>1.83</v>
      </c>
      <c r="J77" s="146">
        <f t="shared" si="2"/>
        <v>750.3</v>
      </c>
      <c r="K77" s="1"/>
      <c r="L77" s="146">
        <f t="shared" si="3"/>
        <v>750.3</v>
      </c>
      <c r="M77" s="39" t="s">
        <v>9</v>
      </c>
      <c r="N77" s="7"/>
      <c r="O77" s="7" t="s">
        <v>296</v>
      </c>
      <c r="P77" s="40" t="s">
        <v>295</v>
      </c>
      <c r="Q77" s="26"/>
    </row>
    <row r="78" spans="1:17" x14ac:dyDescent="0.25">
      <c r="A78" s="49" t="s">
        <v>259</v>
      </c>
      <c r="B78" s="4" t="s">
        <v>465</v>
      </c>
      <c r="C78" s="5">
        <v>46</v>
      </c>
      <c r="D78" s="18" t="s">
        <v>535</v>
      </c>
      <c r="E78" s="7">
        <v>61</v>
      </c>
      <c r="F78" s="7">
        <v>294</v>
      </c>
      <c r="G78" s="10" t="s">
        <v>297</v>
      </c>
      <c r="H78" s="25">
        <v>0.24740000000000001</v>
      </c>
      <c r="I78" s="25">
        <v>1.83</v>
      </c>
      <c r="J78" s="146">
        <f t="shared" si="2"/>
        <v>4527.42</v>
      </c>
      <c r="K78" s="1"/>
      <c r="L78" s="146">
        <f t="shared" si="3"/>
        <v>4527.42</v>
      </c>
      <c r="M78" s="39" t="s">
        <v>9</v>
      </c>
      <c r="N78" s="7"/>
      <c r="O78" s="7" t="s">
        <v>296</v>
      </c>
      <c r="P78" s="40" t="s">
        <v>295</v>
      </c>
      <c r="Q78" s="26"/>
    </row>
    <row r="79" spans="1:17" x14ac:dyDescent="0.25">
      <c r="A79" s="49" t="s">
        <v>189</v>
      </c>
      <c r="B79" s="4" t="s">
        <v>465</v>
      </c>
      <c r="C79" s="5">
        <v>46</v>
      </c>
      <c r="D79" s="18" t="s">
        <v>536</v>
      </c>
      <c r="E79" s="7">
        <v>61</v>
      </c>
      <c r="F79" s="7">
        <v>294</v>
      </c>
      <c r="G79" s="10" t="s">
        <v>297</v>
      </c>
      <c r="H79" s="25">
        <v>0.50680000000000003</v>
      </c>
      <c r="I79" s="25">
        <v>1.83</v>
      </c>
      <c r="J79" s="146">
        <f t="shared" si="2"/>
        <v>9274.44</v>
      </c>
      <c r="K79" s="1"/>
      <c r="L79" s="146">
        <f t="shared" si="3"/>
        <v>9274.44</v>
      </c>
      <c r="M79" s="39" t="s">
        <v>9</v>
      </c>
      <c r="N79" s="7"/>
      <c r="O79" s="7" t="s">
        <v>296</v>
      </c>
      <c r="P79" s="40" t="s">
        <v>295</v>
      </c>
      <c r="Q79" s="26"/>
    </row>
    <row r="80" spans="1:17" x14ac:dyDescent="0.25">
      <c r="A80" s="49" t="s">
        <v>190</v>
      </c>
      <c r="B80" s="4" t="s">
        <v>465</v>
      </c>
      <c r="C80" s="5">
        <v>46</v>
      </c>
      <c r="D80" s="18" t="s">
        <v>537</v>
      </c>
      <c r="E80" s="7">
        <v>61</v>
      </c>
      <c r="F80" s="7">
        <v>294</v>
      </c>
      <c r="G80" s="10" t="s">
        <v>293</v>
      </c>
      <c r="H80" s="25">
        <v>0.16289999999999999</v>
      </c>
      <c r="I80" s="25">
        <v>1.83</v>
      </c>
      <c r="J80" s="146">
        <f t="shared" si="2"/>
        <v>2981.07</v>
      </c>
      <c r="K80" s="1"/>
      <c r="L80" s="146">
        <f t="shared" si="3"/>
        <v>2981.07</v>
      </c>
      <c r="M80" s="39" t="s">
        <v>9</v>
      </c>
      <c r="N80" s="7"/>
      <c r="O80" s="7" t="s">
        <v>296</v>
      </c>
      <c r="P80" s="40" t="s">
        <v>295</v>
      </c>
      <c r="Q80" s="26"/>
    </row>
    <row r="81" spans="1:18" x14ac:dyDescent="0.25">
      <c r="A81" s="49" t="s">
        <v>191</v>
      </c>
      <c r="B81" s="4" t="s">
        <v>465</v>
      </c>
      <c r="C81" s="5">
        <v>46</v>
      </c>
      <c r="D81" s="18" t="s">
        <v>538</v>
      </c>
      <c r="E81" s="7">
        <v>61</v>
      </c>
      <c r="F81" s="7">
        <v>294</v>
      </c>
      <c r="G81" s="10" t="s">
        <v>297</v>
      </c>
      <c r="H81" s="25">
        <v>0.14030000000000001</v>
      </c>
      <c r="I81" s="25">
        <v>1.83</v>
      </c>
      <c r="J81" s="146">
        <f t="shared" si="2"/>
        <v>2567.4900000000002</v>
      </c>
      <c r="K81" s="1"/>
      <c r="L81" s="146">
        <f t="shared" si="3"/>
        <v>2567.4900000000002</v>
      </c>
      <c r="M81" s="39" t="s">
        <v>9</v>
      </c>
      <c r="N81" s="7"/>
      <c r="O81" s="7" t="s">
        <v>296</v>
      </c>
      <c r="P81" s="40" t="s">
        <v>295</v>
      </c>
      <c r="Q81" s="26"/>
    </row>
    <row r="82" spans="1:18" x14ac:dyDescent="0.25">
      <c r="A82" s="49" t="s">
        <v>192</v>
      </c>
      <c r="B82" s="4" t="s">
        <v>465</v>
      </c>
      <c r="C82" s="5">
        <v>47</v>
      </c>
      <c r="D82" s="18" t="s">
        <v>539</v>
      </c>
      <c r="E82" s="7">
        <v>61</v>
      </c>
      <c r="F82" s="7">
        <v>294</v>
      </c>
      <c r="G82" s="10" t="s">
        <v>293</v>
      </c>
      <c r="H82" s="25">
        <v>0.25540000000000002</v>
      </c>
      <c r="I82" s="25">
        <v>1.83</v>
      </c>
      <c r="J82" s="146">
        <f t="shared" si="2"/>
        <v>4673.8200000000006</v>
      </c>
      <c r="K82" s="1"/>
      <c r="L82" s="146">
        <f t="shared" si="3"/>
        <v>4673.8200000000006</v>
      </c>
      <c r="M82" s="39" t="s">
        <v>9</v>
      </c>
      <c r="N82" s="7"/>
      <c r="O82" s="7"/>
      <c r="P82" s="40" t="s">
        <v>295</v>
      </c>
      <c r="Q82" s="26"/>
    </row>
    <row r="83" spans="1:18" x14ac:dyDescent="0.25">
      <c r="A83" s="49" t="s">
        <v>193</v>
      </c>
      <c r="B83" s="4" t="s">
        <v>465</v>
      </c>
      <c r="C83" s="5">
        <v>48</v>
      </c>
      <c r="D83" s="18" t="s">
        <v>540</v>
      </c>
      <c r="E83" s="7">
        <v>604</v>
      </c>
      <c r="F83" s="7">
        <v>294</v>
      </c>
      <c r="G83" s="10" t="s">
        <v>297</v>
      </c>
      <c r="H83" s="25">
        <v>0.27789999999999998</v>
      </c>
      <c r="I83" s="25">
        <v>1.83</v>
      </c>
      <c r="J83" s="146">
        <f t="shared" si="2"/>
        <v>5085.5700000000006</v>
      </c>
      <c r="K83" s="1"/>
      <c r="L83" s="146">
        <f t="shared" si="3"/>
        <v>5085.5700000000006</v>
      </c>
      <c r="M83" s="39" t="s">
        <v>9</v>
      </c>
      <c r="N83" s="7"/>
      <c r="O83" s="7"/>
      <c r="P83" s="40" t="s">
        <v>295</v>
      </c>
      <c r="Q83" s="26"/>
    </row>
    <row r="84" spans="1:18" x14ac:dyDescent="0.25">
      <c r="A84" s="49" t="s">
        <v>260</v>
      </c>
      <c r="B84" s="4" t="s">
        <v>465</v>
      </c>
      <c r="C84" s="5">
        <v>48</v>
      </c>
      <c r="D84" s="18">
        <v>1270</v>
      </c>
      <c r="E84" s="7">
        <v>604</v>
      </c>
      <c r="F84" s="7">
        <v>294</v>
      </c>
      <c r="G84" s="10" t="s">
        <v>297</v>
      </c>
      <c r="H84" s="113">
        <v>3.5760000000000001</v>
      </c>
      <c r="I84" s="25">
        <v>1.83</v>
      </c>
      <c r="J84" s="146">
        <f t="shared" si="2"/>
        <v>65440.800000000003</v>
      </c>
      <c r="K84" s="1"/>
      <c r="L84" s="146">
        <f t="shared" si="3"/>
        <v>65440.800000000003</v>
      </c>
      <c r="M84" s="39" t="s">
        <v>9</v>
      </c>
      <c r="N84" s="7"/>
      <c r="O84" s="7" t="s">
        <v>296</v>
      </c>
      <c r="P84" s="40" t="s">
        <v>295</v>
      </c>
      <c r="Q84" s="26"/>
    </row>
    <row r="85" spans="1:18" x14ac:dyDescent="0.25">
      <c r="A85" s="49" t="s">
        <v>261</v>
      </c>
      <c r="B85" s="4" t="s">
        <v>465</v>
      </c>
      <c r="C85" s="5">
        <v>49</v>
      </c>
      <c r="D85" s="18" t="s">
        <v>541</v>
      </c>
      <c r="E85" s="7">
        <v>331</v>
      </c>
      <c r="F85" s="7">
        <v>378</v>
      </c>
      <c r="G85" s="10" t="s">
        <v>297</v>
      </c>
      <c r="H85" s="25">
        <v>0.74519999999999997</v>
      </c>
      <c r="I85" s="25">
        <v>1.83</v>
      </c>
      <c r="J85" s="146">
        <f t="shared" si="2"/>
        <v>13637.16</v>
      </c>
      <c r="K85" s="1"/>
      <c r="L85" s="146">
        <f t="shared" si="3"/>
        <v>13637.16</v>
      </c>
      <c r="M85" s="39" t="s">
        <v>9</v>
      </c>
      <c r="N85" s="7"/>
      <c r="O85" s="7" t="s">
        <v>296</v>
      </c>
      <c r="P85" s="40" t="s">
        <v>295</v>
      </c>
      <c r="Q85" s="26"/>
    </row>
    <row r="86" spans="1:18" x14ac:dyDescent="0.25">
      <c r="A86" s="49" t="s">
        <v>262</v>
      </c>
      <c r="B86" s="4" t="s">
        <v>465</v>
      </c>
      <c r="C86" s="5">
        <v>49</v>
      </c>
      <c r="D86" s="18" t="s">
        <v>542</v>
      </c>
      <c r="E86" s="7">
        <v>331</v>
      </c>
      <c r="F86" s="7">
        <v>378</v>
      </c>
      <c r="G86" s="10" t="s">
        <v>297</v>
      </c>
      <c r="H86" s="25">
        <v>0.63009999999999999</v>
      </c>
      <c r="I86" s="25">
        <v>1.83</v>
      </c>
      <c r="J86" s="146">
        <f t="shared" si="2"/>
        <v>11530.83</v>
      </c>
      <c r="K86" s="1"/>
      <c r="L86" s="146">
        <f t="shared" si="3"/>
        <v>11530.83</v>
      </c>
      <c r="M86" s="39" t="s">
        <v>9</v>
      </c>
      <c r="N86" s="7"/>
      <c r="O86" s="7" t="s">
        <v>296</v>
      </c>
      <c r="P86" s="40" t="s">
        <v>295</v>
      </c>
      <c r="Q86" s="26"/>
    </row>
    <row r="87" spans="1:18" x14ac:dyDescent="0.25">
      <c r="A87" s="49" t="s">
        <v>263</v>
      </c>
      <c r="B87" s="4" t="s">
        <v>465</v>
      </c>
      <c r="C87" s="5">
        <v>50</v>
      </c>
      <c r="D87" s="18" t="s">
        <v>543</v>
      </c>
      <c r="E87" s="7">
        <v>604</v>
      </c>
      <c r="F87" s="7">
        <v>294</v>
      </c>
      <c r="G87" s="10" t="s">
        <v>297</v>
      </c>
      <c r="H87" s="25">
        <v>0.33429999999999999</v>
      </c>
      <c r="I87" s="25">
        <v>1.83</v>
      </c>
      <c r="J87" s="146">
        <f t="shared" si="2"/>
        <v>6117.6900000000005</v>
      </c>
      <c r="K87" s="1"/>
      <c r="L87" s="146">
        <f t="shared" si="3"/>
        <v>6117.6900000000005</v>
      </c>
      <c r="M87" s="39" t="s">
        <v>9</v>
      </c>
      <c r="N87" s="7"/>
      <c r="O87" s="7"/>
      <c r="P87" s="40" t="s">
        <v>295</v>
      </c>
      <c r="Q87" s="26"/>
    </row>
    <row r="88" spans="1:18" x14ac:dyDescent="0.25">
      <c r="A88" s="49" t="s">
        <v>264</v>
      </c>
      <c r="B88" s="4" t="s">
        <v>465</v>
      </c>
      <c r="C88" s="5">
        <v>50</v>
      </c>
      <c r="D88" s="18">
        <v>1269</v>
      </c>
      <c r="E88" s="7">
        <v>604</v>
      </c>
      <c r="F88" s="7">
        <v>294</v>
      </c>
      <c r="G88" s="10" t="s">
        <v>297</v>
      </c>
      <c r="H88" s="113">
        <v>2.8649</v>
      </c>
      <c r="I88" s="25">
        <v>1.83</v>
      </c>
      <c r="J88" s="146">
        <f t="shared" si="2"/>
        <v>52427.670000000006</v>
      </c>
      <c r="K88" s="1"/>
      <c r="L88" s="146">
        <f t="shared" si="3"/>
        <v>52427.670000000006</v>
      </c>
      <c r="M88" s="39" t="s">
        <v>9</v>
      </c>
      <c r="N88" s="7"/>
      <c r="O88" s="7" t="s">
        <v>296</v>
      </c>
      <c r="P88" s="40" t="s">
        <v>295</v>
      </c>
      <c r="Q88" s="26"/>
    </row>
    <row r="89" spans="1:18" x14ac:dyDescent="0.25">
      <c r="A89" s="49" t="s">
        <v>265</v>
      </c>
      <c r="B89" s="4" t="s">
        <v>465</v>
      </c>
      <c r="C89" s="5">
        <v>51</v>
      </c>
      <c r="D89" s="18" t="s">
        <v>544</v>
      </c>
      <c r="E89" s="7">
        <v>603</v>
      </c>
      <c r="F89" s="7">
        <v>294</v>
      </c>
      <c r="G89" s="10" t="s">
        <v>297</v>
      </c>
      <c r="H89" s="25">
        <v>0.95350000000000001</v>
      </c>
      <c r="I89" s="25">
        <v>1.83</v>
      </c>
      <c r="J89" s="146">
        <f t="shared" si="2"/>
        <v>17449.050000000003</v>
      </c>
      <c r="K89" s="1"/>
      <c r="L89" s="146">
        <f t="shared" si="3"/>
        <v>17449.050000000003</v>
      </c>
      <c r="M89" s="39" t="s">
        <v>9</v>
      </c>
      <c r="N89" s="7"/>
      <c r="O89" s="7"/>
      <c r="P89" s="40" t="s">
        <v>295</v>
      </c>
      <c r="Q89" s="26"/>
      <c r="R89" s="50"/>
    </row>
    <row r="90" spans="1:18" x14ac:dyDescent="0.25">
      <c r="A90" s="49" t="s">
        <v>194</v>
      </c>
      <c r="B90" s="4" t="s">
        <v>465</v>
      </c>
      <c r="C90" s="5">
        <v>51</v>
      </c>
      <c r="D90" s="25" t="s">
        <v>545</v>
      </c>
      <c r="E90" s="7">
        <v>603</v>
      </c>
      <c r="F90" s="7">
        <v>294</v>
      </c>
      <c r="G90" s="10" t="s">
        <v>297</v>
      </c>
      <c r="H90" s="25">
        <v>6.1899999999999997E-2</v>
      </c>
      <c r="I90" s="25">
        <v>1.83</v>
      </c>
      <c r="J90" s="146">
        <f t="shared" si="2"/>
        <v>1132.77</v>
      </c>
      <c r="K90" s="1"/>
      <c r="L90" s="146">
        <f t="shared" si="3"/>
        <v>1132.77</v>
      </c>
      <c r="M90" s="39" t="s">
        <v>9</v>
      </c>
      <c r="N90" s="47"/>
      <c r="O90" s="7"/>
      <c r="P90" s="40" t="s">
        <v>295</v>
      </c>
      <c r="Q90" s="47"/>
      <c r="R90" s="51"/>
    </row>
    <row r="91" spans="1:18" x14ac:dyDescent="0.25">
      <c r="A91" s="49" t="s">
        <v>266</v>
      </c>
      <c r="B91" s="4" t="s">
        <v>465</v>
      </c>
      <c r="C91" s="5">
        <v>52</v>
      </c>
      <c r="D91" s="25" t="s">
        <v>546</v>
      </c>
      <c r="E91" s="25">
        <v>661</v>
      </c>
      <c r="F91" s="7">
        <v>294</v>
      </c>
      <c r="G91" s="10" t="s">
        <v>297</v>
      </c>
      <c r="H91" s="25">
        <v>0.85940000000000005</v>
      </c>
      <c r="I91" s="25">
        <v>1.83</v>
      </c>
      <c r="J91" s="146">
        <f t="shared" si="2"/>
        <v>15727.020000000002</v>
      </c>
      <c r="K91" s="1"/>
      <c r="L91" s="146">
        <f t="shared" si="3"/>
        <v>15727.020000000002</v>
      </c>
      <c r="M91" s="39" t="s">
        <v>9</v>
      </c>
      <c r="N91" s="26"/>
      <c r="O91" s="7"/>
      <c r="P91" s="40" t="s">
        <v>295</v>
      </c>
      <c r="Q91" s="26"/>
    </row>
    <row r="92" spans="1:18" x14ac:dyDescent="0.25">
      <c r="A92" s="49" t="s">
        <v>267</v>
      </c>
      <c r="B92" s="4" t="s">
        <v>465</v>
      </c>
      <c r="C92" s="53">
        <v>53</v>
      </c>
      <c r="D92" s="25" t="s">
        <v>547</v>
      </c>
      <c r="E92" s="25">
        <v>292</v>
      </c>
      <c r="F92" s="7">
        <v>294</v>
      </c>
      <c r="G92" s="25" t="s">
        <v>322</v>
      </c>
      <c r="H92" s="25">
        <v>0.1202</v>
      </c>
      <c r="I92" s="25">
        <v>1.83</v>
      </c>
      <c r="J92" s="146">
        <f t="shared" si="2"/>
        <v>2199.6600000000003</v>
      </c>
      <c r="K92" s="1"/>
      <c r="L92" s="146">
        <f t="shared" si="3"/>
        <v>2199.6600000000003</v>
      </c>
      <c r="M92" s="39" t="s">
        <v>9</v>
      </c>
      <c r="N92" s="26"/>
      <c r="O92" s="26"/>
      <c r="P92" s="40" t="s">
        <v>295</v>
      </c>
      <c r="Q92" s="26"/>
    </row>
    <row r="93" spans="1:18" x14ac:dyDescent="0.25">
      <c r="A93" s="49" t="s">
        <v>268</v>
      </c>
      <c r="B93" s="4" t="s">
        <v>465</v>
      </c>
      <c r="C93" s="53">
        <v>54</v>
      </c>
      <c r="D93" s="25" t="s">
        <v>548</v>
      </c>
      <c r="E93" s="25">
        <v>331</v>
      </c>
      <c r="F93" s="7">
        <v>294</v>
      </c>
      <c r="G93" s="25" t="s">
        <v>293</v>
      </c>
      <c r="H93" s="25">
        <v>5.9299999999999999E-2</v>
      </c>
      <c r="I93" s="25">
        <v>1.83</v>
      </c>
      <c r="J93" s="146">
        <f t="shared" si="2"/>
        <v>1085.19</v>
      </c>
      <c r="K93" s="1"/>
      <c r="L93" s="146">
        <f t="shared" si="3"/>
        <v>1085.19</v>
      </c>
      <c r="M93" s="39" t="s">
        <v>9</v>
      </c>
      <c r="N93" s="26"/>
      <c r="O93" s="26"/>
      <c r="P93" s="40" t="s">
        <v>295</v>
      </c>
      <c r="Q93" s="26"/>
    </row>
    <row r="94" spans="1:18" x14ac:dyDescent="0.25">
      <c r="A94" s="49" t="s">
        <v>195</v>
      </c>
      <c r="B94" s="4" t="s">
        <v>465</v>
      </c>
      <c r="C94" s="53">
        <v>55</v>
      </c>
      <c r="D94" s="25">
        <v>1238</v>
      </c>
      <c r="E94" s="25">
        <v>605</v>
      </c>
      <c r="F94" s="7">
        <v>294</v>
      </c>
      <c r="G94" s="25" t="s">
        <v>297</v>
      </c>
      <c r="H94" s="110">
        <v>1.8464</v>
      </c>
      <c r="I94" s="25">
        <v>1.83</v>
      </c>
      <c r="J94" s="146">
        <f t="shared" si="2"/>
        <v>33789.120000000003</v>
      </c>
      <c r="K94" s="1"/>
      <c r="L94" s="146">
        <f t="shared" si="3"/>
        <v>33789.120000000003</v>
      </c>
      <c r="M94" s="39" t="s">
        <v>9</v>
      </c>
      <c r="N94" s="26"/>
      <c r="O94" s="25" t="s">
        <v>296</v>
      </c>
      <c r="P94" s="40" t="s">
        <v>295</v>
      </c>
      <c r="Q94" s="26"/>
    </row>
    <row r="95" spans="1:18" x14ac:dyDescent="0.25">
      <c r="A95" s="49" t="s">
        <v>196</v>
      </c>
      <c r="B95" s="4" t="s">
        <v>465</v>
      </c>
      <c r="C95" s="53">
        <v>56</v>
      </c>
      <c r="D95" s="25">
        <v>1239</v>
      </c>
      <c r="E95" s="25">
        <v>605</v>
      </c>
      <c r="F95" s="7">
        <v>294</v>
      </c>
      <c r="G95" s="25" t="s">
        <v>297</v>
      </c>
      <c r="H95" s="25">
        <v>0.70530000000000004</v>
      </c>
      <c r="I95" s="25">
        <v>1.83</v>
      </c>
      <c r="J95" s="146">
        <f t="shared" si="2"/>
        <v>12906.99</v>
      </c>
      <c r="K95" s="1"/>
      <c r="L95" s="146">
        <f t="shared" si="3"/>
        <v>12906.99</v>
      </c>
      <c r="M95" s="39" t="s">
        <v>9</v>
      </c>
      <c r="N95" s="26"/>
      <c r="O95" s="25" t="s">
        <v>296</v>
      </c>
      <c r="P95" s="40" t="s">
        <v>295</v>
      </c>
      <c r="Q95" s="26"/>
    </row>
    <row r="96" spans="1:18" x14ac:dyDescent="0.25">
      <c r="A96" s="49" t="s">
        <v>197</v>
      </c>
      <c r="B96" s="4" t="s">
        <v>465</v>
      </c>
      <c r="C96" s="53">
        <v>57</v>
      </c>
      <c r="D96" s="25">
        <v>1271</v>
      </c>
      <c r="E96" s="25">
        <v>675</v>
      </c>
      <c r="F96" s="7">
        <v>294</v>
      </c>
      <c r="G96" s="25" t="s">
        <v>297</v>
      </c>
      <c r="H96" s="110">
        <v>2.2265000000000001</v>
      </c>
      <c r="I96" s="25">
        <v>1.83</v>
      </c>
      <c r="J96" s="146">
        <f t="shared" si="2"/>
        <v>40744.950000000004</v>
      </c>
      <c r="K96" s="1"/>
      <c r="L96" s="146">
        <f t="shared" si="3"/>
        <v>40744.950000000004</v>
      </c>
      <c r="M96" s="39" t="s">
        <v>9</v>
      </c>
      <c r="N96" s="26"/>
      <c r="O96" s="25" t="s">
        <v>296</v>
      </c>
      <c r="P96" s="40" t="s">
        <v>295</v>
      </c>
      <c r="Q96" s="26"/>
    </row>
    <row r="97" spans="1:17" x14ac:dyDescent="0.25">
      <c r="A97" s="49" t="s">
        <v>198</v>
      </c>
      <c r="B97" s="4" t="s">
        <v>465</v>
      </c>
      <c r="C97" s="53">
        <v>57</v>
      </c>
      <c r="D97" s="25">
        <v>1272</v>
      </c>
      <c r="E97" s="25">
        <v>675</v>
      </c>
      <c r="F97" s="7">
        <v>294</v>
      </c>
      <c r="G97" s="25" t="s">
        <v>300</v>
      </c>
      <c r="H97" s="25">
        <v>0.57310000000000005</v>
      </c>
      <c r="I97" s="25">
        <v>1.83</v>
      </c>
      <c r="J97" s="146">
        <f t="shared" si="2"/>
        <v>10487.730000000001</v>
      </c>
      <c r="K97" s="1"/>
      <c r="L97" s="146">
        <f t="shared" si="3"/>
        <v>10487.730000000001</v>
      </c>
      <c r="M97" s="39" t="s">
        <v>9</v>
      </c>
      <c r="N97" s="26"/>
      <c r="O97" s="25" t="s">
        <v>296</v>
      </c>
      <c r="P97" s="40" t="s">
        <v>295</v>
      </c>
      <c r="Q97" s="26"/>
    </row>
    <row r="98" spans="1:17" x14ac:dyDescent="0.25">
      <c r="A98" s="49" t="s">
        <v>199</v>
      </c>
      <c r="B98" s="4" t="s">
        <v>465</v>
      </c>
      <c r="C98" s="53">
        <v>58</v>
      </c>
      <c r="D98" s="25">
        <v>1279</v>
      </c>
      <c r="E98" s="25">
        <v>653</v>
      </c>
      <c r="F98" s="7">
        <v>294</v>
      </c>
      <c r="G98" s="25" t="s">
        <v>297</v>
      </c>
      <c r="H98" s="110">
        <v>1.2759</v>
      </c>
      <c r="I98" s="25">
        <v>1.83</v>
      </c>
      <c r="J98" s="146">
        <f t="shared" si="2"/>
        <v>23348.97</v>
      </c>
      <c r="K98" s="1"/>
      <c r="L98" s="146">
        <f t="shared" si="3"/>
        <v>23348.97</v>
      </c>
      <c r="M98" s="39" t="s">
        <v>9</v>
      </c>
      <c r="N98" s="26"/>
      <c r="O98" s="25" t="s">
        <v>296</v>
      </c>
      <c r="P98" s="40" t="s">
        <v>295</v>
      </c>
      <c r="Q98" s="26"/>
    </row>
    <row r="99" spans="1:17" ht="15.75" thickBot="1" x14ac:dyDescent="0.3">
      <c r="A99" s="49" t="s">
        <v>200</v>
      </c>
      <c r="B99" s="93" t="s">
        <v>465</v>
      </c>
      <c r="C99" s="94">
        <v>58</v>
      </c>
      <c r="D99" s="85">
        <v>1280</v>
      </c>
      <c r="E99" s="85">
        <v>653</v>
      </c>
      <c r="F99" s="39">
        <v>294</v>
      </c>
      <c r="G99" s="85" t="s">
        <v>297</v>
      </c>
      <c r="H99" s="85">
        <v>0.41160000000000002</v>
      </c>
      <c r="I99" s="25">
        <v>1.83</v>
      </c>
      <c r="J99" s="146">
        <f t="shared" si="2"/>
        <v>7532.2800000000016</v>
      </c>
      <c r="K99" s="1"/>
      <c r="L99" s="146">
        <f t="shared" si="3"/>
        <v>7532.2800000000016</v>
      </c>
      <c r="M99" s="39" t="s">
        <v>9</v>
      </c>
      <c r="N99" s="101"/>
      <c r="O99" s="85" t="s">
        <v>296</v>
      </c>
      <c r="P99" s="40" t="s">
        <v>295</v>
      </c>
      <c r="Q99" s="101"/>
    </row>
    <row r="100" spans="1:17" ht="15.75" thickBot="1" x14ac:dyDescent="0.3">
      <c r="A100" s="82"/>
      <c r="B100" s="83"/>
      <c r="C100" s="83"/>
      <c r="D100" s="83"/>
      <c r="E100" s="83"/>
      <c r="F100" s="83"/>
      <c r="G100" s="117" t="s">
        <v>687</v>
      </c>
      <c r="H100" s="144">
        <f>SUM(H2:H99)</f>
        <v>36.991199999999992</v>
      </c>
      <c r="I100" s="26"/>
      <c r="J100" s="26"/>
      <c r="K100" s="26"/>
      <c r="L100" s="147">
        <f>SUM(L2:L99)</f>
        <v>676938.95999999985</v>
      </c>
      <c r="M100" s="7"/>
      <c r="N100" s="26"/>
      <c r="O100" s="26"/>
      <c r="P100" s="17"/>
      <c r="Q100" s="26"/>
    </row>
    <row r="101" spans="1:17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1:17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1:17" ht="15.75" thickBot="1" x14ac:dyDescent="0.3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</row>
    <row r="104" spans="1:17" ht="16.5" thickBot="1" x14ac:dyDescent="0.3">
      <c r="A104" s="141" t="s">
        <v>280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138"/>
      <c r="M104" s="64"/>
      <c r="N104" s="48"/>
      <c r="O104" s="48"/>
      <c r="P104" s="48"/>
      <c r="Q104" s="48"/>
    </row>
    <row r="105" spans="1:17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1:17" x14ac:dyDescent="0.25">
      <c r="A106" s="48" t="s">
        <v>714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</row>
    <row r="107" spans="1:17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</row>
    <row r="108" spans="1:17" x14ac:dyDescent="0.25">
      <c r="A108" s="48" t="s">
        <v>717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</row>
    <row r="109" spans="1:17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1:17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zoomScale="89" zoomScaleNormal="89" workbookViewId="0">
      <selection activeCell="K14" sqref="K14"/>
    </sheetView>
  </sheetViews>
  <sheetFormatPr defaultRowHeight="15" x14ac:dyDescent="0.25"/>
  <cols>
    <col min="1" max="1" width="7.140625" customWidth="1"/>
    <col min="2" max="2" width="12.85546875" customWidth="1"/>
    <col min="3" max="3" width="8.7109375" customWidth="1"/>
    <col min="4" max="4" width="11.28515625" customWidth="1"/>
    <col min="6" max="6" width="8.140625" customWidth="1"/>
    <col min="7" max="7" width="11.5703125" customWidth="1"/>
    <col min="8" max="8" width="10.5703125" customWidth="1"/>
    <col min="9" max="9" width="11" customWidth="1"/>
    <col min="10" max="10" width="13.5703125" customWidth="1"/>
    <col min="12" max="12" width="14.140625" customWidth="1"/>
    <col min="13" max="13" width="13.140625" customWidth="1"/>
    <col min="15" max="16" width="13" customWidth="1"/>
    <col min="17" max="17" width="18.28515625" customWidth="1"/>
  </cols>
  <sheetData>
    <row r="1" spans="1:17" ht="87.75" customHeight="1" x14ac:dyDescent="0.25">
      <c r="A1" s="41" t="s">
        <v>288</v>
      </c>
      <c r="B1" s="41" t="s">
        <v>144</v>
      </c>
      <c r="C1" s="41" t="s">
        <v>289</v>
      </c>
      <c r="D1" s="41" t="s">
        <v>145</v>
      </c>
      <c r="E1" s="41" t="s">
        <v>294</v>
      </c>
      <c r="F1" s="41" t="s">
        <v>0</v>
      </c>
      <c r="G1" s="41" t="s">
        <v>284</v>
      </c>
      <c r="H1" s="41" t="s">
        <v>146</v>
      </c>
      <c r="I1" s="41" t="s">
        <v>697</v>
      </c>
      <c r="J1" s="41" t="s">
        <v>694</v>
      </c>
      <c r="K1" s="41" t="s">
        <v>283</v>
      </c>
      <c r="L1" s="41" t="s">
        <v>285</v>
      </c>
      <c r="M1" s="41" t="s">
        <v>286</v>
      </c>
      <c r="N1" s="41" t="s">
        <v>287</v>
      </c>
      <c r="O1" s="41" t="s">
        <v>308</v>
      </c>
      <c r="P1" s="41" t="s">
        <v>291</v>
      </c>
      <c r="Q1" s="43" t="s">
        <v>290</v>
      </c>
    </row>
    <row r="2" spans="1:17" x14ac:dyDescent="0.25">
      <c r="A2" s="49" t="s">
        <v>224</v>
      </c>
      <c r="B2" s="4" t="s">
        <v>464</v>
      </c>
      <c r="C2" s="5">
        <v>1</v>
      </c>
      <c r="D2" s="6" t="s">
        <v>466</v>
      </c>
      <c r="E2" s="7">
        <v>897</v>
      </c>
      <c r="F2" s="7">
        <v>401</v>
      </c>
      <c r="G2" s="10" t="s">
        <v>300</v>
      </c>
      <c r="H2" s="102">
        <v>0.38119999999999998</v>
      </c>
      <c r="I2" s="25">
        <v>1.39</v>
      </c>
      <c r="J2" s="145">
        <f t="shared" ref="J2:J53" si="0">H2*I2*10000</f>
        <v>5298.6799999999994</v>
      </c>
      <c r="K2" s="1"/>
      <c r="L2" s="145">
        <f>J2</f>
        <v>5298.6799999999994</v>
      </c>
      <c r="M2" s="39" t="s">
        <v>9</v>
      </c>
      <c r="N2" s="7"/>
      <c r="O2" s="7" t="s">
        <v>296</v>
      </c>
      <c r="P2" s="40" t="s">
        <v>295</v>
      </c>
      <c r="Q2" s="28"/>
    </row>
    <row r="3" spans="1:17" x14ac:dyDescent="0.25">
      <c r="A3" s="49" t="s">
        <v>225</v>
      </c>
      <c r="B3" s="4" t="s">
        <v>464</v>
      </c>
      <c r="C3" s="5">
        <v>1</v>
      </c>
      <c r="D3" s="6" t="s">
        <v>589</v>
      </c>
      <c r="E3" s="7">
        <v>897</v>
      </c>
      <c r="F3" s="7">
        <v>401</v>
      </c>
      <c r="G3" s="10" t="s">
        <v>297</v>
      </c>
      <c r="H3" s="102">
        <v>0.38840000000000002</v>
      </c>
      <c r="I3" s="25">
        <v>1.39</v>
      </c>
      <c r="J3" s="145">
        <f t="shared" si="0"/>
        <v>5398.76</v>
      </c>
      <c r="K3" s="1"/>
      <c r="L3" s="145">
        <f t="shared" ref="L3:L54" si="1">J3</f>
        <v>5398.76</v>
      </c>
      <c r="M3" s="39" t="s">
        <v>9</v>
      </c>
      <c r="N3" s="7"/>
      <c r="O3" s="7" t="s">
        <v>296</v>
      </c>
      <c r="P3" s="40" t="s">
        <v>295</v>
      </c>
      <c r="Q3" s="28"/>
    </row>
    <row r="4" spans="1:17" x14ac:dyDescent="0.25">
      <c r="A4" s="49" t="s">
        <v>148</v>
      </c>
      <c r="B4" s="4" t="s">
        <v>464</v>
      </c>
      <c r="C4" s="5">
        <v>2</v>
      </c>
      <c r="D4" s="54" t="s">
        <v>80</v>
      </c>
      <c r="E4" s="27">
        <v>778</v>
      </c>
      <c r="F4" s="7">
        <v>401</v>
      </c>
      <c r="G4" s="27" t="s">
        <v>293</v>
      </c>
      <c r="H4" s="102">
        <v>5.3600000000000002E-2</v>
      </c>
      <c r="I4" s="25">
        <v>1.39</v>
      </c>
      <c r="J4" s="145">
        <f t="shared" si="0"/>
        <v>745.04</v>
      </c>
      <c r="K4" s="1"/>
      <c r="L4" s="145">
        <f t="shared" si="1"/>
        <v>745.04</v>
      </c>
      <c r="M4" s="39" t="s">
        <v>9</v>
      </c>
      <c r="N4" s="7"/>
      <c r="O4" s="7"/>
      <c r="P4" s="40" t="s">
        <v>295</v>
      </c>
      <c r="Q4" s="28"/>
    </row>
    <row r="5" spans="1:17" x14ac:dyDescent="0.25">
      <c r="A5" s="49" t="s">
        <v>226</v>
      </c>
      <c r="B5" s="4" t="s">
        <v>464</v>
      </c>
      <c r="C5" s="5">
        <v>2</v>
      </c>
      <c r="D5" s="27">
        <v>1498</v>
      </c>
      <c r="E5" s="27">
        <v>778</v>
      </c>
      <c r="F5" s="7">
        <v>401</v>
      </c>
      <c r="G5" s="27" t="s">
        <v>297</v>
      </c>
      <c r="H5" s="110">
        <v>3.1141999999999999</v>
      </c>
      <c r="I5" s="25">
        <v>1.39</v>
      </c>
      <c r="J5" s="145">
        <f t="shared" si="0"/>
        <v>43287.38</v>
      </c>
      <c r="K5" s="1"/>
      <c r="L5" s="145">
        <f t="shared" si="1"/>
        <v>43287.38</v>
      </c>
      <c r="M5" s="39" t="s">
        <v>9</v>
      </c>
      <c r="N5" s="7"/>
      <c r="O5" s="7" t="s">
        <v>296</v>
      </c>
      <c r="P5" s="40" t="s">
        <v>295</v>
      </c>
      <c r="Q5" s="28"/>
    </row>
    <row r="6" spans="1:17" x14ac:dyDescent="0.25">
      <c r="A6" s="49" t="s">
        <v>227</v>
      </c>
      <c r="B6" s="4" t="s">
        <v>464</v>
      </c>
      <c r="C6" s="5">
        <v>3</v>
      </c>
      <c r="D6" s="6" t="s">
        <v>590</v>
      </c>
      <c r="E6" s="7">
        <v>734</v>
      </c>
      <c r="F6" s="7">
        <v>401</v>
      </c>
      <c r="G6" s="27" t="s">
        <v>297</v>
      </c>
      <c r="H6" s="11">
        <v>0.5262</v>
      </c>
      <c r="I6" s="25">
        <v>1.39</v>
      </c>
      <c r="J6" s="145">
        <f t="shared" si="0"/>
        <v>7314.1799999999994</v>
      </c>
      <c r="K6" s="1"/>
      <c r="L6" s="145">
        <f t="shared" si="1"/>
        <v>7314.1799999999994</v>
      </c>
      <c r="M6" s="39" t="s">
        <v>9</v>
      </c>
      <c r="N6" s="7"/>
      <c r="O6" s="7"/>
      <c r="P6" s="40" t="s">
        <v>295</v>
      </c>
      <c r="Q6" s="28"/>
    </row>
    <row r="7" spans="1:17" x14ac:dyDescent="0.25">
      <c r="A7" s="49" t="s">
        <v>228</v>
      </c>
      <c r="B7" s="4" t="s">
        <v>464</v>
      </c>
      <c r="C7" s="5">
        <v>4</v>
      </c>
      <c r="D7" s="6" t="s">
        <v>591</v>
      </c>
      <c r="E7" s="7">
        <v>510</v>
      </c>
      <c r="F7" s="7">
        <v>401</v>
      </c>
      <c r="G7" s="27" t="s">
        <v>297</v>
      </c>
      <c r="H7" s="110">
        <v>3.6918000000000002</v>
      </c>
      <c r="I7" s="25">
        <v>1.39</v>
      </c>
      <c r="J7" s="145">
        <f t="shared" si="0"/>
        <v>51316.02</v>
      </c>
      <c r="K7" s="1"/>
      <c r="L7" s="145">
        <f t="shared" si="1"/>
        <v>51316.02</v>
      </c>
      <c r="M7" s="39" t="s">
        <v>9</v>
      </c>
      <c r="N7" s="7"/>
      <c r="O7" s="7" t="s">
        <v>296</v>
      </c>
      <c r="P7" s="40" t="s">
        <v>295</v>
      </c>
      <c r="Q7" s="28"/>
    </row>
    <row r="8" spans="1:17" x14ac:dyDescent="0.25">
      <c r="A8" s="49" t="s">
        <v>229</v>
      </c>
      <c r="B8" s="4" t="s">
        <v>464</v>
      </c>
      <c r="C8" s="5">
        <v>4</v>
      </c>
      <c r="D8" s="6" t="s">
        <v>592</v>
      </c>
      <c r="E8" s="7">
        <v>897</v>
      </c>
      <c r="F8" s="7">
        <v>401</v>
      </c>
      <c r="G8" s="10" t="s">
        <v>297</v>
      </c>
      <c r="H8" s="25">
        <v>6.5699999999999995E-2</v>
      </c>
      <c r="I8" s="25">
        <v>1.39</v>
      </c>
      <c r="J8" s="145">
        <f t="shared" si="0"/>
        <v>913.2299999999999</v>
      </c>
      <c r="K8" s="1"/>
      <c r="L8" s="145">
        <f t="shared" si="1"/>
        <v>913.2299999999999</v>
      </c>
      <c r="M8" s="39" t="s">
        <v>9</v>
      </c>
      <c r="N8" s="7"/>
      <c r="O8" s="7"/>
      <c r="P8" s="40" t="s">
        <v>295</v>
      </c>
      <c r="Q8" s="28"/>
    </row>
    <row r="9" spans="1:17" x14ac:dyDescent="0.25">
      <c r="A9" s="49" t="s">
        <v>230</v>
      </c>
      <c r="B9" s="4" t="s">
        <v>464</v>
      </c>
      <c r="C9" s="5">
        <v>4</v>
      </c>
      <c r="D9" s="6" t="s">
        <v>593</v>
      </c>
      <c r="E9" s="7">
        <v>469</v>
      </c>
      <c r="F9" s="7">
        <v>401</v>
      </c>
      <c r="G9" s="10" t="s">
        <v>297</v>
      </c>
      <c r="H9" s="25">
        <v>5.9900000000000002E-2</v>
      </c>
      <c r="I9" s="25">
        <v>1.39</v>
      </c>
      <c r="J9" s="145">
        <f t="shared" si="0"/>
        <v>832.61</v>
      </c>
      <c r="K9" s="1"/>
      <c r="L9" s="145">
        <f t="shared" si="1"/>
        <v>832.61</v>
      </c>
      <c r="M9" s="39" t="s">
        <v>9</v>
      </c>
      <c r="N9" s="7"/>
      <c r="O9" s="7"/>
      <c r="P9" s="40" t="s">
        <v>295</v>
      </c>
      <c r="Q9" s="28"/>
    </row>
    <row r="10" spans="1:17" x14ac:dyDescent="0.25">
      <c r="A10" s="49" t="s">
        <v>149</v>
      </c>
      <c r="B10" s="4" t="s">
        <v>464</v>
      </c>
      <c r="C10" s="5">
        <v>4</v>
      </c>
      <c r="D10" s="6" t="s">
        <v>594</v>
      </c>
      <c r="E10" s="7">
        <v>549</v>
      </c>
      <c r="F10" s="7">
        <v>401</v>
      </c>
      <c r="G10" s="10" t="s">
        <v>297</v>
      </c>
      <c r="H10" s="25">
        <v>0.2266</v>
      </c>
      <c r="I10" s="25">
        <v>1.39</v>
      </c>
      <c r="J10" s="145">
        <f t="shared" si="0"/>
        <v>3149.74</v>
      </c>
      <c r="K10" s="1"/>
      <c r="L10" s="145">
        <f t="shared" si="1"/>
        <v>3149.74</v>
      </c>
      <c r="M10" s="39" t="s">
        <v>9</v>
      </c>
      <c r="N10" s="7"/>
      <c r="O10" s="7"/>
      <c r="P10" s="40" t="s">
        <v>295</v>
      </c>
      <c r="Q10" s="28"/>
    </row>
    <row r="11" spans="1:17" x14ac:dyDescent="0.25">
      <c r="A11" s="49" t="s">
        <v>150</v>
      </c>
      <c r="B11" s="4" t="s">
        <v>464</v>
      </c>
      <c r="C11" s="5">
        <v>4</v>
      </c>
      <c r="D11" s="6" t="s">
        <v>595</v>
      </c>
      <c r="E11" s="7">
        <v>549</v>
      </c>
      <c r="F11" s="7">
        <v>401</v>
      </c>
      <c r="G11" s="10" t="s">
        <v>297</v>
      </c>
      <c r="H11" s="25">
        <v>0.2266</v>
      </c>
      <c r="I11" s="25">
        <v>1.39</v>
      </c>
      <c r="J11" s="145">
        <f t="shared" si="0"/>
        <v>3149.74</v>
      </c>
      <c r="K11" s="1"/>
      <c r="L11" s="145">
        <f t="shared" si="1"/>
        <v>3149.74</v>
      </c>
      <c r="M11" s="39" t="s">
        <v>9</v>
      </c>
      <c r="N11" s="7"/>
      <c r="O11" s="16"/>
      <c r="P11" s="40" t="s">
        <v>295</v>
      </c>
      <c r="Q11" s="28"/>
    </row>
    <row r="12" spans="1:17" x14ac:dyDescent="0.25">
      <c r="A12" s="49" t="s">
        <v>151</v>
      </c>
      <c r="B12" s="4" t="s">
        <v>464</v>
      </c>
      <c r="C12" s="5">
        <v>5</v>
      </c>
      <c r="D12" s="45" t="s">
        <v>598</v>
      </c>
      <c r="E12" s="7">
        <v>879</v>
      </c>
      <c r="F12" s="7">
        <v>401</v>
      </c>
      <c r="G12" s="10" t="s">
        <v>297</v>
      </c>
      <c r="H12" s="110">
        <v>2.8727999999999998</v>
      </c>
      <c r="I12" s="25">
        <v>1.39</v>
      </c>
      <c r="J12" s="145">
        <f t="shared" si="0"/>
        <v>39931.919999999998</v>
      </c>
      <c r="K12" s="1"/>
      <c r="L12" s="145">
        <f t="shared" si="1"/>
        <v>39931.919999999998</v>
      </c>
      <c r="M12" s="39" t="s">
        <v>9</v>
      </c>
      <c r="N12" s="7"/>
      <c r="O12" s="7" t="s">
        <v>296</v>
      </c>
      <c r="P12" s="40" t="s">
        <v>295</v>
      </c>
      <c r="Q12" s="28"/>
    </row>
    <row r="13" spans="1:17" x14ac:dyDescent="0.25">
      <c r="A13" s="49" t="s">
        <v>152</v>
      </c>
      <c r="B13" s="4" t="s">
        <v>464</v>
      </c>
      <c r="C13" s="5">
        <v>5</v>
      </c>
      <c r="D13" s="46" t="s">
        <v>596</v>
      </c>
      <c r="E13" s="7">
        <v>535</v>
      </c>
      <c r="F13" s="7">
        <v>401</v>
      </c>
      <c r="G13" s="10" t="s">
        <v>297</v>
      </c>
      <c r="H13" s="25">
        <v>0.94510000000000005</v>
      </c>
      <c r="I13" s="25">
        <v>1.39</v>
      </c>
      <c r="J13" s="145">
        <f t="shared" si="0"/>
        <v>13136.89</v>
      </c>
      <c r="K13" s="1"/>
      <c r="L13" s="145">
        <f t="shared" si="1"/>
        <v>13136.89</v>
      </c>
      <c r="M13" s="39" t="s">
        <v>9</v>
      </c>
      <c r="N13" s="7"/>
      <c r="O13" s="7" t="s">
        <v>296</v>
      </c>
      <c r="P13" s="40" t="s">
        <v>295</v>
      </c>
      <c r="Q13" s="28"/>
    </row>
    <row r="14" spans="1:17" x14ac:dyDescent="0.25">
      <c r="A14" s="49" t="s">
        <v>153</v>
      </c>
      <c r="B14" s="4" t="s">
        <v>464</v>
      </c>
      <c r="C14" s="5">
        <v>5</v>
      </c>
      <c r="D14" s="46" t="s">
        <v>597</v>
      </c>
      <c r="E14" s="7">
        <v>887</v>
      </c>
      <c r="F14" s="7">
        <v>401</v>
      </c>
      <c r="G14" s="10" t="s">
        <v>297</v>
      </c>
      <c r="H14" s="25">
        <v>0.45750000000000002</v>
      </c>
      <c r="I14" s="25">
        <v>1.39</v>
      </c>
      <c r="J14" s="145">
        <f t="shared" si="0"/>
        <v>6359.25</v>
      </c>
      <c r="K14" s="1"/>
      <c r="L14" s="145">
        <f t="shared" si="1"/>
        <v>6359.25</v>
      </c>
      <c r="M14" s="39" t="s">
        <v>9</v>
      </c>
      <c r="N14" s="7"/>
      <c r="O14" s="7"/>
      <c r="P14" s="40" t="s">
        <v>295</v>
      </c>
      <c r="Q14" s="28"/>
    </row>
    <row r="15" spans="1:17" x14ac:dyDescent="0.25">
      <c r="A15" s="49" t="s">
        <v>154</v>
      </c>
      <c r="B15" s="4" t="s">
        <v>464</v>
      </c>
      <c r="C15" s="5">
        <v>6</v>
      </c>
      <c r="D15" s="46" t="s">
        <v>599</v>
      </c>
      <c r="E15" s="7">
        <v>869</v>
      </c>
      <c r="F15" s="55">
        <v>711</v>
      </c>
      <c r="G15" s="10" t="s">
        <v>297</v>
      </c>
      <c r="H15" s="110">
        <v>3.1002999999999998</v>
      </c>
      <c r="I15" s="25">
        <v>1.39</v>
      </c>
      <c r="J15" s="145">
        <f t="shared" si="0"/>
        <v>43094.17</v>
      </c>
      <c r="K15" s="1"/>
      <c r="L15" s="145">
        <f t="shared" si="1"/>
        <v>43094.17</v>
      </c>
      <c r="M15" s="39" t="s">
        <v>9</v>
      </c>
      <c r="N15" s="7"/>
      <c r="O15" s="7" t="s">
        <v>296</v>
      </c>
      <c r="P15" s="40" t="s">
        <v>295</v>
      </c>
      <c r="Q15" s="28"/>
    </row>
    <row r="16" spans="1:17" x14ac:dyDescent="0.25">
      <c r="A16" s="49" t="s">
        <v>155</v>
      </c>
      <c r="B16" s="4" t="s">
        <v>464</v>
      </c>
      <c r="C16" s="5">
        <v>6</v>
      </c>
      <c r="D16" s="46" t="s">
        <v>600</v>
      </c>
      <c r="E16" s="7">
        <v>869</v>
      </c>
      <c r="F16" s="55">
        <v>711</v>
      </c>
      <c r="G16" s="10" t="s">
        <v>297</v>
      </c>
      <c r="H16" s="25">
        <v>0.2482</v>
      </c>
      <c r="I16" s="25">
        <v>1.39</v>
      </c>
      <c r="J16" s="145">
        <f t="shared" si="0"/>
        <v>3449.9799999999996</v>
      </c>
      <c r="K16" s="1"/>
      <c r="L16" s="145">
        <f t="shared" si="1"/>
        <v>3449.9799999999996</v>
      </c>
      <c r="M16" s="39" t="s">
        <v>9</v>
      </c>
      <c r="N16" s="7"/>
      <c r="O16" s="7"/>
      <c r="P16" s="40" t="s">
        <v>295</v>
      </c>
      <c r="Q16" s="28"/>
    </row>
    <row r="17" spans="1:17" x14ac:dyDescent="0.25">
      <c r="A17" s="49" t="s">
        <v>156</v>
      </c>
      <c r="B17" s="4" t="s">
        <v>464</v>
      </c>
      <c r="C17" s="5">
        <v>7</v>
      </c>
      <c r="D17" s="46" t="s">
        <v>601</v>
      </c>
      <c r="E17" s="7">
        <v>836</v>
      </c>
      <c r="F17" s="7">
        <v>401</v>
      </c>
      <c r="G17" s="10" t="s">
        <v>297</v>
      </c>
      <c r="H17" s="25">
        <v>0.26840000000000003</v>
      </c>
      <c r="I17" s="25">
        <v>1.39</v>
      </c>
      <c r="J17" s="145">
        <f t="shared" si="0"/>
        <v>3730.76</v>
      </c>
      <c r="K17" s="1"/>
      <c r="L17" s="145">
        <f t="shared" si="1"/>
        <v>3730.76</v>
      </c>
      <c r="M17" s="39" t="s">
        <v>9</v>
      </c>
      <c r="N17" s="7"/>
      <c r="O17" s="7" t="s">
        <v>296</v>
      </c>
      <c r="P17" s="40" t="s">
        <v>295</v>
      </c>
      <c r="Q17" s="28"/>
    </row>
    <row r="18" spans="1:17" x14ac:dyDescent="0.25">
      <c r="A18" s="49" t="s">
        <v>157</v>
      </c>
      <c r="B18" s="4" t="s">
        <v>464</v>
      </c>
      <c r="C18" s="5">
        <v>7</v>
      </c>
      <c r="D18" s="46" t="s">
        <v>301</v>
      </c>
      <c r="E18" s="7">
        <v>923</v>
      </c>
      <c r="F18" s="55">
        <v>711</v>
      </c>
      <c r="G18" s="10" t="s">
        <v>297</v>
      </c>
      <c r="H18" s="25">
        <v>0.30680000000000002</v>
      </c>
      <c r="I18" s="25">
        <v>1.39</v>
      </c>
      <c r="J18" s="145">
        <f t="shared" si="0"/>
        <v>4264.5199999999995</v>
      </c>
      <c r="K18" s="1"/>
      <c r="L18" s="145">
        <f t="shared" si="1"/>
        <v>4264.5199999999995</v>
      </c>
      <c r="M18" s="39" t="s">
        <v>9</v>
      </c>
      <c r="N18" s="7"/>
      <c r="O18" s="7"/>
      <c r="P18" s="40" t="s">
        <v>295</v>
      </c>
      <c r="Q18" s="28"/>
    </row>
    <row r="19" spans="1:17" x14ac:dyDescent="0.25">
      <c r="A19" s="49" t="s">
        <v>231</v>
      </c>
      <c r="B19" s="4" t="s">
        <v>464</v>
      </c>
      <c r="C19" s="5">
        <v>7</v>
      </c>
      <c r="D19" s="46" t="s">
        <v>602</v>
      </c>
      <c r="E19" s="7">
        <v>923</v>
      </c>
      <c r="F19" s="55">
        <v>711</v>
      </c>
      <c r="G19" s="10" t="s">
        <v>297</v>
      </c>
      <c r="H19" s="25">
        <v>0.30359999999999998</v>
      </c>
      <c r="I19" s="25">
        <v>1.39</v>
      </c>
      <c r="J19" s="145">
        <f t="shared" si="0"/>
        <v>4220.0399999999991</v>
      </c>
      <c r="K19" s="1"/>
      <c r="L19" s="145">
        <f t="shared" si="1"/>
        <v>4220.0399999999991</v>
      </c>
      <c r="M19" s="39" t="s">
        <v>9</v>
      </c>
      <c r="N19" s="7"/>
      <c r="O19" s="7"/>
      <c r="P19" s="40" t="s">
        <v>295</v>
      </c>
      <c r="Q19" s="28"/>
    </row>
    <row r="20" spans="1:17" x14ac:dyDescent="0.25">
      <c r="A20" s="49" t="s">
        <v>232</v>
      </c>
      <c r="B20" s="4" t="s">
        <v>464</v>
      </c>
      <c r="C20" s="5">
        <v>7</v>
      </c>
      <c r="D20" s="46">
        <v>55</v>
      </c>
      <c r="E20" s="7">
        <v>690</v>
      </c>
      <c r="F20" s="7">
        <v>401</v>
      </c>
      <c r="G20" s="10" t="s">
        <v>297</v>
      </c>
      <c r="H20" s="110">
        <v>2.4382999999999999</v>
      </c>
      <c r="I20" s="25">
        <v>1.39</v>
      </c>
      <c r="J20" s="145">
        <f t="shared" si="0"/>
        <v>33892.369999999995</v>
      </c>
      <c r="K20" s="1"/>
      <c r="L20" s="145">
        <f t="shared" si="1"/>
        <v>33892.369999999995</v>
      </c>
      <c r="M20" s="39" t="s">
        <v>9</v>
      </c>
      <c r="N20" s="7"/>
      <c r="O20" s="7" t="s">
        <v>296</v>
      </c>
      <c r="P20" s="40" t="s">
        <v>295</v>
      </c>
      <c r="Q20" s="28"/>
    </row>
    <row r="21" spans="1:17" x14ac:dyDescent="0.25">
      <c r="A21" s="49" t="s">
        <v>233</v>
      </c>
      <c r="B21" s="4" t="s">
        <v>464</v>
      </c>
      <c r="C21" s="5">
        <v>8</v>
      </c>
      <c r="D21" s="46" t="s">
        <v>603</v>
      </c>
      <c r="E21" s="7">
        <v>888</v>
      </c>
      <c r="F21" s="7">
        <v>401</v>
      </c>
      <c r="G21" s="10" t="s">
        <v>297</v>
      </c>
      <c r="H21" s="110">
        <v>0.25</v>
      </c>
      <c r="I21" s="25">
        <v>1.39</v>
      </c>
      <c r="J21" s="145">
        <f t="shared" si="0"/>
        <v>3474.9999999999995</v>
      </c>
      <c r="K21" s="1"/>
      <c r="L21" s="145">
        <f t="shared" si="1"/>
        <v>3474.9999999999995</v>
      </c>
      <c r="M21" s="39" t="s">
        <v>9</v>
      </c>
      <c r="N21" s="7"/>
      <c r="O21" s="7"/>
      <c r="P21" s="40" t="s">
        <v>295</v>
      </c>
      <c r="Q21" s="28"/>
    </row>
    <row r="22" spans="1:17" x14ac:dyDescent="0.25">
      <c r="A22" s="49" t="s">
        <v>234</v>
      </c>
      <c r="B22" s="4" t="s">
        <v>464</v>
      </c>
      <c r="C22" s="5">
        <v>9</v>
      </c>
      <c r="D22" s="46" t="s">
        <v>604</v>
      </c>
      <c r="E22" s="7">
        <v>897</v>
      </c>
      <c r="F22" s="7">
        <v>401</v>
      </c>
      <c r="G22" s="10" t="s">
        <v>297</v>
      </c>
      <c r="H22" s="25">
        <v>0.1241</v>
      </c>
      <c r="I22" s="25">
        <v>1.39</v>
      </c>
      <c r="J22" s="145">
        <f t="shared" si="0"/>
        <v>1724.9899999999998</v>
      </c>
      <c r="K22" s="1"/>
      <c r="L22" s="145">
        <f t="shared" si="1"/>
        <v>1724.9899999999998</v>
      </c>
      <c r="M22" s="39" t="s">
        <v>9</v>
      </c>
      <c r="N22" s="7"/>
      <c r="O22" s="7"/>
      <c r="P22" s="40" t="s">
        <v>295</v>
      </c>
      <c r="Q22" s="28"/>
    </row>
    <row r="23" spans="1:17" x14ac:dyDescent="0.25">
      <c r="A23" s="49" t="s">
        <v>235</v>
      </c>
      <c r="B23" s="4" t="s">
        <v>464</v>
      </c>
      <c r="C23" s="5">
        <v>9</v>
      </c>
      <c r="D23" s="46" t="s">
        <v>605</v>
      </c>
      <c r="E23" s="7">
        <v>897</v>
      </c>
      <c r="F23" s="7">
        <v>401</v>
      </c>
      <c r="G23" s="10" t="s">
        <v>297</v>
      </c>
      <c r="H23" s="25">
        <v>0.1241</v>
      </c>
      <c r="I23" s="25">
        <v>1.39</v>
      </c>
      <c r="J23" s="145">
        <f t="shared" si="0"/>
        <v>1724.9899999999998</v>
      </c>
      <c r="K23" s="1"/>
      <c r="L23" s="145">
        <f t="shared" si="1"/>
        <v>1724.9899999999998</v>
      </c>
      <c r="M23" s="39" t="s">
        <v>9</v>
      </c>
      <c r="N23" s="7"/>
      <c r="O23" s="7"/>
      <c r="P23" s="40" t="s">
        <v>295</v>
      </c>
      <c r="Q23" s="28"/>
    </row>
    <row r="24" spans="1:17" x14ac:dyDescent="0.25">
      <c r="A24" s="49" t="s">
        <v>236</v>
      </c>
      <c r="B24" s="4" t="s">
        <v>464</v>
      </c>
      <c r="C24" s="5">
        <v>9</v>
      </c>
      <c r="D24" s="46" t="s">
        <v>606</v>
      </c>
      <c r="E24" s="7">
        <v>897</v>
      </c>
      <c r="F24" s="7">
        <v>401</v>
      </c>
      <c r="G24" s="10" t="s">
        <v>297</v>
      </c>
      <c r="H24" s="25">
        <v>0.1007</v>
      </c>
      <c r="I24" s="25">
        <v>1.39</v>
      </c>
      <c r="J24" s="145">
        <f t="shared" si="0"/>
        <v>1399.7299999999998</v>
      </c>
      <c r="K24" s="1"/>
      <c r="L24" s="145">
        <f t="shared" si="1"/>
        <v>1399.7299999999998</v>
      </c>
      <c r="M24" s="39" t="s">
        <v>9</v>
      </c>
      <c r="N24" s="7"/>
      <c r="O24" s="7"/>
      <c r="P24" s="40" t="s">
        <v>295</v>
      </c>
      <c r="Q24" s="28"/>
    </row>
    <row r="25" spans="1:17" x14ac:dyDescent="0.25">
      <c r="A25" s="49" t="s">
        <v>158</v>
      </c>
      <c r="B25" s="4" t="s">
        <v>464</v>
      </c>
      <c r="C25" s="5">
        <v>10</v>
      </c>
      <c r="D25" s="46" t="s">
        <v>607</v>
      </c>
      <c r="E25" s="7">
        <v>1299</v>
      </c>
      <c r="F25" s="55">
        <v>711</v>
      </c>
      <c r="G25" s="10" t="s">
        <v>297</v>
      </c>
      <c r="H25" s="110">
        <v>0.109</v>
      </c>
      <c r="I25" s="25">
        <v>1.39</v>
      </c>
      <c r="J25" s="145">
        <f t="shared" si="0"/>
        <v>1515.0999999999997</v>
      </c>
      <c r="K25" s="1"/>
      <c r="L25" s="145">
        <f t="shared" si="1"/>
        <v>1515.0999999999997</v>
      </c>
      <c r="M25" s="39" t="s">
        <v>9</v>
      </c>
      <c r="N25" s="7"/>
      <c r="O25" s="7"/>
      <c r="P25" s="40" t="s">
        <v>295</v>
      </c>
      <c r="Q25" s="28"/>
    </row>
    <row r="26" spans="1:17" x14ac:dyDescent="0.25">
      <c r="A26" s="49" t="s">
        <v>237</v>
      </c>
      <c r="B26" s="4" t="s">
        <v>464</v>
      </c>
      <c r="C26" s="5">
        <v>11</v>
      </c>
      <c r="D26" s="18" t="s">
        <v>608</v>
      </c>
      <c r="E26" s="7">
        <v>734</v>
      </c>
      <c r="F26" s="7">
        <v>401</v>
      </c>
      <c r="G26" s="10" t="s">
        <v>297</v>
      </c>
      <c r="H26" s="25">
        <v>0.30180000000000001</v>
      </c>
      <c r="I26" s="25">
        <v>1.39</v>
      </c>
      <c r="J26" s="145">
        <f t="shared" si="0"/>
        <v>4195.0199999999995</v>
      </c>
      <c r="K26" s="1"/>
      <c r="L26" s="145">
        <f t="shared" si="1"/>
        <v>4195.0199999999995</v>
      </c>
      <c r="M26" s="39" t="s">
        <v>9</v>
      </c>
      <c r="N26" s="7"/>
      <c r="O26" s="7"/>
      <c r="P26" s="40" t="s">
        <v>295</v>
      </c>
      <c r="Q26" s="28"/>
    </row>
    <row r="27" spans="1:17" x14ac:dyDescent="0.25">
      <c r="A27" s="49" t="s">
        <v>238</v>
      </c>
      <c r="B27" s="4" t="s">
        <v>464</v>
      </c>
      <c r="C27" s="5">
        <v>11</v>
      </c>
      <c r="D27" s="18" t="s">
        <v>609</v>
      </c>
      <c r="E27" s="7">
        <v>734</v>
      </c>
      <c r="F27" s="7">
        <v>401</v>
      </c>
      <c r="G27" s="10" t="s">
        <v>297</v>
      </c>
      <c r="H27" s="25">
        <v>0.1885</v>
      </c>
      <c r="I27" s="25">
        <v>1.39</v>
      </c>
      <c r="J27" s="145">
        <f t="shared" si="0"/>
        <v>2620.15</v>
      </c>
      <c r="K27" s="1"/>
      <c r="L27" s="145">
        <f t="shared" si="1"/>
        <v>2620.15</v>
      </c>
      <c r="M27" s="39" t="s">
        <v>9</v>
      </c>
      <c r="N27" s="7"/>
      <c r="O27" s="7"/>
      <c r="P27" s="40" t="s">
        <v>295</v>
      </c>
      <c r="Q27" s="28"/>
    </row>
    <row r="28" spans="1:17" x14ac:dyDescent="0.25">
      <c r="A28" s="49" t="s">
        <v>239</v>
      </c>
      <c r="B28" s="4" t="s">
        <v>464</v>
      </c>
      <c r="C28" s="5">
        <v>12</v>
      </c>
      <c r="D28" s="18" t="s">
        <v>610</v>
      </c>
      <c r="E28" s="7">
        <v>1127</v>
      </c>
      <c r="F28" s="7">
        <v>401</v>
      </c>
      <c r="G28" s="10" t="s">
        <v>297</v>
      </c>
      <c r="H28" s="25">
        <v>0.54779999999999995</v>
      </c>
      <c r="I28" s="25">
        <v>1.39</v>
      </c>
      <c r="J28" s="145">
        <f t="shared" si="0"/>
        <v>7614.4199999999983</v>
      </c>
      <c r="K28" s="1"/>
      <c r="L28" s="145">
        <f t="shared" si="1"/>
        <v>7614.4199999999983</v>
      </c>
      <c r="M28" s="39" t="s">
        <v>9</v>
      </c>
      <c r="N28" s="7"/>
      <c r="O28" s="16"/>
      <c r="P28" s="40" t="s">
        <v>295</v>
      </c>
      <c r="Q28" s="28"/>
    </row>
    <row r="29" spans="1:17" x14ac:dyDescent="0.25">
      <c r="A29" s="49" t="s">
        <v>240</v>
      </c>
      <c r="B29" s="4" t="s">
        <v>464</v>
      </c>
      <c r="C29" s="5">
        <v>13</v>
      </c>
      <c r="D29" s="18" t="s">
        <v>611</v>
      </c>
      <c r="E29" s="7">
        <v>596</v>
      </c>
      <c r="F29" s="7">
        <v>401</v>
      </c>
      <c r="G29" s="10" t="s">
        <v>297</v>
      </c>
      <c r="H29" s="25">
        <v>0.60589999999999999</v>
      </c>
      <c r="I29" s="25">
        <v>1.39</v>
      </c>
      <c r="J29" s="145">
        <f t="shared" si="0"/>
        <v>8422.01</v>
      </c>
      <c r="K29" s="1"/>
      <c r="L29" s="145">
        <f t="shared" si="1"/>
        <v>8422.01</v>
      </c>
      <c r="M29" s="39" t="s">
        <v>9</v>
      </c>
      <c r="N29" s="7"/>
      <c r="O29" s="16"/>
      <c r="P29" s="40" t="s">
        <v>295</v>
      </c>
      <c r="Q29" s="28"/>
    </row>
    <row r="30" spans="1:17" x14ac:dyDescent="0.25">
      <c r="A30" s="49" t="s">
        <v>159</v>
      </c>
      <c r="B30" s="4" t="s">
        <v>464</v>
      </c>
      <c r="C30" s="5">
        <v>14</v>
      </c>
      <c r="D30" s="18" t="s">
        <v>612</v>
      </c>
      <c r="E30" s="7">
        <v>1142</v>
      </c>
      <c r="F30" s="7">
        <v>401</v>
      </c>
      <c r="G30" s="10" t="s">
        <v>297</v>
      </c>
      <c r="H30" s="25">
        <v>0.47549999999999998</v>
      </c>
      <c r="I30" s="25">
        <v>1.39</v>
      </c>
      <c r="J30" s="145">
        <f t="shared" si="0"/>
        <v>6609.4499999999989</v>
      </c>
      <c r="K30" s="1"/>
      <c r="L30" s="145">
        <f t="shared" si="1"/>
        <v>6609.4499999999989</v>
      </c>
      <c r="M30" s="39" t="s">
        <v>9</v>
      </c>
      <c r="N30" s="7"/>
      <c r="O30" s="7"/>
      <c r="P30" s="40" t="s">
        <v>295</v>
      </c>
      <c r="Q30" s="28"/>
    </row>
    <row r="31" spans="1:17" x14ac:dyDescent="0.25">
      <c r="A31" s="49" t="s">
        <v>160</v>
      </c>
      <c r="B31" s="4" t="s">
        <v>464</v>
      </c>
      <c r="C31" s="5">
        <v>15</v>
      </c>
      <c r="D31" s="18" t="s">
        <v>613</v>
      </c>
      <c r="E31" s="7">
        <v>469</v>
      </c>
      <c r="F31" s="7">
        <v>401</v>
      </c>
      <c r="G31" s="10" t="s">
        <v>297</v>
      </c>
      <c r="H31" s="25">
        <v>0.60819999999999996</v>
      </c>
      <c r="I31" s="25">
        <v>1.39</v>
      </c>
      <c r="J31" s="145">
        <f t="shared" si="0"/>
        <v>8453.98</v>
      </c>
      <c r="K31" s="1"/>
      <c r="L31" s="145">
        <f t="shared" si="1"/>
        <v>8453.98</v>
      </c>
      <c r="M31" s="39" t="s">
        <v>9</v>
      </c>
      <c r="N31" s="7"/>
      <c r="O31" s="7"/>
      <c r="P31" s="40" t="s">
        <v>295</v>
      </c>
      <c r="Q31" s="28"/>
    </row>
    <row r="32" spans="1:17" x14ac:dyDescent="0.25">
      <c r="A32" s="49" t="s">
        <v>161</v>
      </c>
      <c r="B32" s="4" t="s">
        <v>464</v>
      </c>
      <c r="C32" s="5">
        <v>16</v>
      </c>
      <c r="D32" s="18" t="s">
        <v>416</v>
      </c>
      <c r="E32" s="7">
        <v>665</v>
      </c>
      <c r="F32" s="55">
        <v>711</v>
      </c>
      <c r="G32" s="10" t="s">
        <v>297</v>
      </c>
      <c r="H32" s="25">
        <v>0.47149999999999997</v>
      </c>
      <c r="I32" s="25">
        <v>1.39</v>
      </c>
      <c r="J32" s="145">
        <f t="shared" si="0"/>
        <v>6553.8499999999985</v>
      </c>
      <c r="K32" s="1"/>
      <c r="L32" s="145">
        <f t="shared" si="1"/>
        <v>6553.8499999999985</v>
      </c>
      <c r="M32" s="39" t="s">
        <v>9</v>
      </c>
      <c r="N32" s="7"/>
      <c r="O32" s="7"/>
      <c r="P32" s="40" t="s">
        <v>295</v>
      </c>
      <c r="Q32" s="28"/>
    </row>
    <row r="33" spans="1:17" x14ac:dyDescent="0.25">
      <c r="A33" s="49" t="s">
        <v>162</v>
      </c>
      <c r="B33" s="4" t="s">
        <v>464</v>
      </c>
      <c r="C33" s="53">
        <v>17</v>
      </c>
      <c r="D33" s="27" t="s">
        <v>614</v>
      </c>
      <c r="E33" s="27">
        <v>755</v>
      </c>
      <c r="F33" s="7">
        <v>401</v>
      </c>
      <c r="G33" s="10" t="s">
        <v>322</v>
      </c>
      <c r="H33" s="25">
        <v>0.57550000000000001</v>
      </c>
      <c r="I33" s="25">
        <v>1.39</v>
      </c>
      <c r="J33" s="145">
        <f t="shared" si="0"/>
        <v>7999.4499999999989</v>
      </c>
      <c r="K33" s="1"/>
      <c r="L33" s="145">
        <f t="shared" si="1"/>
        <v>7999.4499999999989</v>
      </c>
      <c r="M33" s="39" t="s">
        <v>9</v>
      </c>
      <c r="N33" s="7"/>
      <c r="O33" s="7" t="s">
        <v>296</v>
      </c>
      <c r="P33" s="40" t="s">
        <v>295</v>
      </c>
      <c r="Q33" s="28"/>
    </row>
    <row r="34" spans="1:17" x14ac:dyDescent="0.25">
      <c r="A34" s="49" t="s">
        <v>241</v>
      </c>
      <c r="B34" s="4" t="s">
        <v>464</v>
      </c>
      <c r="C34" s="53">
        <v>17</v>
      </c>
      <c r="D34" s="27" t="s">
        <v>615</v>
      </c>
      <c r="E34" s="27">
        <v>755</v>
      </c>
      <c r="F34" s="7">
        <v>401</v>
      </c>
      <c r="G34" s="10" t="s">
        <v>297</v>
      </c>
      <c r="H34" s="25">
        <v>0.96640000000000004</v>
      </c>
      <c r="I34" s="25">
        <v>1.39</v>
      </c>
      <c r="J34" s="145">
        <f t="shared" si="0"/>
        <v>13432.960000000001</v>
      </c>
      <c r="K34" s="1"/>
      <c r="L34" s="145">
        <f t="shared" si="1"/>
        <v>13432.960000000001</v>
      </c>
      <c r="M34" s="39" t="s">
        <v>9</v>
      </c>
      <c r="N34" s="7"/>
      <c r="O34" s="7" t="s">
        <v>296</v>
      </c>
      <c r="P34" s="40" t="s">
        <v>295</v>
      </c>
      <c r="Q34" s="28"/>
    </row>
    <row r="35" spans="1:17" x14ac:dyDescent="0.25">
      <c r="A35" s="49" t="s">
        <v>242</v>
      </c>
      <c r="B35" s="4" t="s">
        <v>464</v>
      </c>
      <c r="C35" s="5">
        <v>18</v>
      </c>
      <c r="D35" s="18" t="s">
        <v>616</v>
      </c>
      <c r="E35" s="27">
        <v>887</v>
      </c>
      <c r="F35" s="7">
        <v>401</v>
      </c>
      <c r="G35" s="10" t="s">
        <v>297</v>
      </c>
      <c r="H35" s="110">
        <v>0.46</v>
      </c>
      <c r="I35" s="25">
        <v>1.39</v>
      </c>
      <c r="J35" s="145">
        <f t="shared" si="0"/>
        <v>6394</v>
      </c>
      <c r="K35" s="1"/>
      <c r="L35" s="145">
        <f t="shared" si="1"/>
        <v>6394</v>
      </c>
      <c r="M35" s="39" t="s">
        <v>9</v>
      </c>
      <c r="N35" s="7"/>
      <c r="O35" s="21"/>
      <c r="P35" s="40" t="s">
        <v>295</v>
      </c>
      <c r="Q35" s="28"/>
    </row>
    <row r="36" spans="1:17" x14ac:dyDescent="0.25">
      <c r="A36" s="49" t="s">
        <v>243</v>
      </c>
      <c r="B36" s="4" t="s">
        <v>464</v>
      </c>
      <c r="C36" s="5">
        <v>18</v>
      </c>
      <c r="D36" s="18" t="s">
        <v>617</v>
      </c>
      <c r="E36" s="27">
        <v>665</v>
      </c>
      <c r="F36" s="7">
        <v>401</v>
      </c>
      <c r="G36" s="10" t="s">
        <v>297</v>
      </c>
      <c r="H36" s="25">
        <v>0.4733</v>
      </c>
      <c r="I36" s="25">
        <v>1.39</v>
      </c>
      <c r="J36" s="145">
        <f t="shared" si="0"/>
        <v>6578.87</v>
      </c>
      <c r="K36" s="1"/>
      <c r="L36" s="145">
        <f t="shared" si="1"/>
        <v>6578.87</v>
      </c>
      <c r="M36" s="39" t="s">
        <v>9</v>
      </c>
      <c r="N36" s="7"/>
      <c r="O36" s="21"/>
      <c r="P36" s="40" t="s">
        <v>295</v>
      </c>
      <c r="Q36" s="28"/>
    </row>
    <row r="37" spans="1:17" x14ac:dyDescent="0.25">
      <c r="A37" s="49" t="s">
        <v>244</v>
      </c>
      <c r="B37" s="4" t="s">
        <v>464</v>
      </c>
      <c r="C37" s="5">
        <v>18</v>
      </c>
      <c r="D37" s="18" t="s">
        <v>618</v>
      </c>
      <c r="E37" s="27">
        <v>665</v>
      </c>
      <c r="F37" s="7">
        <v>401</v>
      </c>
      <c r="G37" s="10" t="s">
        <v>297</v>
      </c>
      <c r="H37" s="25">
        <v>0.65959999999999996</v>
      </c>
      <c r="I37" s="25">
        <v>1.39</v>
      </c>
      <c r="J37" s="145">
        <f t="shared" si="0"/>
        <v>9168.4399999999987</v>
      </c>
      <c r="K37" s="1"/>
      <c r="L37" s="145">
        <f t="shared" si="1"/>
        <v>9168.4399999999987</v>
      </c>
      <c r="M37" s="39" t="s">
        <v>9</v>
      </c>
      <c r="N37" s="7"/>
      <c r="O37" s="21"/>
      <c r="P37" s="40" t="s">
        <v>295</v>
      </c>
      <c r="Q37" s="28"/>
    </row>
    <row r="38" spans="1:17" x14ac:dyDescent="0.25">
      <c r="A38" s="49" t="s">
        <v>245</v>
      </c>
      <c r="B38" s="4" t="s">
        <v>464</v>
      </c>
      <c r="C38" s="5">
        <v>18</v>
      </c>
      <c r="D38" s="18" t="s">
        <v>619</v>
      </c>
      <c r="E38" s="7">
        <v>888</v>
      </c>
      <c r="F38" s="7">
        <v>401</v>
      </c>
      <c r="G38" s="10" t="s">
        <v>297</v>
      </c>
      <c r="H38" s="110">
        <v>0.628</v>
      </c>
      <c r="I38" s="25">
        <v>1.39</v>
      </c>
      <c r="J38" s="145">
        <f t="shared" si="0"/>
        <v>8729.1999999999989</v>
      </c>
      <c r="K38" s="1"/>
      <c r="L38" s="145">
        <f t="shared" si="1"/>
        <v>8729.1999999999989</v>
      </c>
      <c r="M38" s="39" t="s">
        <v>9</v>
      </c>
      <c r="N38" s="7"/>
      <c r="O38" s="21"/>
      <c r="P38" s="40" t="s">
        <v>295</v>
      </c>
      <c r="Q38" s="28"/>
    </row>
    <row r="39" spans="1:17" x14ac:dyDescent="0.25">
      <c r="A39" s="49" t="s">
        <v>163</v>
      </c>
      <c r="B39" s="4" t="s">
        <v>464</v>
      </c>
      <c r="C39" s="5">
        <v>19</v>
      </c>
      <c r="D39" s="18" t="s">
        <v>620</v>
      </c>
      <c r="E39" s="7">
        <v>1127</v>
      </c>
      <c r="F39" s="7">
        <v>401</v>
      </c>
      <c r="G39" s="10" t="s">
        <v>297</v>
      </c>
      <c r="H39" s="25">
        <v>0.26540000000000002</v>
      </c>
      <c r="I39" s="25">
        <v>1.39</v>
      </c>
      <c r="J39" s="145">
        <f t="shared" si="0"/>
        <v>3689.06</v>
      </c>
      <c r="K39" s="1"/>
      <c r="L39" s="145">
        <f t="shared" si="1"/>
        <v>3689.06</v>
      </c>
      <c r="M39" s="39" t="s">
        <v>9</v>
      </c>
      <c r="N39" s="7"/>
      <c r="O39" s="7"/>
      <c r="P39" s="40" t="s">
        <v>295</v>
      </c>
      <c r="Q39" s="28"/>
    </row>
    <row r="40" spans="1:17" x14ac:dyDescent="0.25">
      <c r="A40" s="49" t="s">
        <v>164</v>
      </c>
      <c r="B40" s="4" t="s">
        <v>464</v>
      </c>
      <c r="C40" s="5">
        <v>19</v>
      </c>
      <c r="D40" s="18" t="s">
        <v>621</v>
      </c>
      <c r="E40" s="7">
        <v>1127</v>
      </c>
      <c r="F40" s="7">
        <v>401</v>
      </c>
      <c r="G40" s="10" t="s">
        <v>297</v>
      </c>
      <c r="H40" s="25">
        <v>0.26329999999999998</v>
      </c>
      <c r="I40" s="25">
        <v>1.39</v>
      </c>
      <c r="J40" s="145">
        <f t="shared" si="0"/>
        <v>3659.8699999999994</v>
      </c>
      <c r="K40" s="1"/>
      <c r="L40" s="145">
        <f t="shared" si="1"/>
        <v>3659.8699999999994</v>
      </c>
      <c r="M40" s="39" t="s">
        <v>9</v>
      </c>
      <c r="N40" s="7"/>
      <c r="O40" s="7"/>
      <c r="P40" s="40" t="s">
        <v>295</v>
      </c>
      <c r="Q40" s="28"/>
    </row>
    <row r="41" spans="1:17" x14ac:dyDescent="0.25">
      <c r="A41" s="49" t="s">
        <v>165</v>
      </c>
      <c r="B41" s="4" t="s">
        <v>464</v>
      </c>
      <c r="C41" s="5">
        <v>19</v>
      </c>
      <c r="D41" s="18" t="s">
        <v>622</v>
      </c>
      <c r="E41" s="7">
        <v>1127</v>
      </c>
      <c r="F41" s="7">
        <v>401</v>
      </c>
      <c r="G41" s="10" t="s">
        <v>297</v>
      </c>
      <c r="H41" s="25">
        <v>5.8599999999999999E-2</v>
      </c>
      <c r="I41" s="25">
        <v>1.39</v>
      </c>
      <c r="J41" s="145">
        <f t="shared" si="0"/>
        <v>814.54</v>
      </c>
      <c r="K41" s="1"/>
      <c r="L41" s="145">
        <f t="shared" si="1"/>
        <v>814.54</v>
      </c>
      <c r="M41" s="39" t="s">
        <v>9</v>
      </c>
      <c r="N41" s="21"/>
      <c r="O41" s="7"/>
      <c r="P41" s="40" t="s">
        <v>295</v>
      </c>
      <c r="Q41" s="28"/>
    </row>
    <row r="42" spans="1:17" x14ac:dyDescent="0.25">
      <c r="A42" s="49" t="s">
        <v>166</v>
      </c>
      <c r="B42" s="4" t="s">
        <v>464</v>
      </c>
      <c r="C42" s="5">
        <v>20</v>
      </c>
      <c r="D42" s="18" t="s">
        <v>623</v>
      </c>
      <c r="E42" s="7">
        <v>1142</v>
      </c>
      <c r="F42" s="7">
        <v>401</v>
      </c>
      <c r="G42" s="10" t="s">
        <v>297</v>
      </c>
      <c r="H42" s="25">
        <v>0.87829999999999997</v>
      </c>
      <c r="I42" s="25">
        <v>1.39</v>
      </c>
      <c r="J42" s="145">
        <f t="shared" si="0"/>
        <v>12208.369999999999</v>
      </c>
      <c r="K42" s="1"/>
      <c r="L42" s="145">
        <f t="shared" si="1"/>
        <v>12208.369999999999</v>
      </c>
      <c r="M42" s="39" t="s">
        <v>9</v>
      </c>
      <c r="N42" s="7"/>
      <c r="O42" s="7" t="s">
        <v>296</v>
      </c>
      <c r="P42" s="40" t="s">
        <v>295</v>
      </c>
      <c r="Q42" s="28"/>
    </row>
    <row r="43" spans="1:17" x14ac:dyDescent="0.25">
      <c r="A43" s="49" t="s">
        <v>167</v>
      </c>
      <c r="B43" s="4" t="s">
        <v>464</v>
      </c>
      <c r="C43" s="5">
        <v>20</v>
      </c>
      <c r="D43" s="18" t="s">
        <v>624</v>
      </c>
      <c r="E43" s="7">
        <v>1142</v>
      </c>
      <c r="F43" s="7">
        <v>401</v>
      </c>
      <c r="G43" s="10" t="s">
        <v>297</v>
      </c>
      <c r="H43" s="25">
        <v>0.88260000000000005</v>
      </c>
      <c r="I43" s="25">
        <v>1.39</v>
      </c>
      <c r="J43" s="145">
        <f t="shared" si="0"/>
        <v>12268.140000000001</v>
      </c>
      <c r="K43" s="1"/>
      <c r="L43" s="145">
        <f t="shared" si="1"/>
        <v>12268.140000000001</v>
      </c>
      <c r="M43" s="39" t="s">
        <v>9</v>
      </c>
      <c r="N43" s="7"/>
      <c r="O43" s="7" t="s">
        <v>296</v>
      </c>
      <c r="P43" s="40" t="s">
        <v>295</v>
      </c>
      <c r="Q43" s="28"/>
    </row>
    <row r="44" spans="1:17" x14ac:dyDescent="0.25">
      <c r="A44" s="49" t="s">
        <v>168</v>
      </c>
      <c r="B44" s="4" t="s">
        <v>464</v>
      </c>
      <c r="C44" s="5">
        <v>21</v>
      </c>
      <c r="D44" s="18">
        <v>333</v>
      </c>
      <c r="E44" s="7">
        <v>681</v>
      </c>
      <c r="F44" s="7">
        <v>401</v>
      </c>
      <c r="G44" s="10" t="s">
        <v>297</v>
      </c>
      <c r="H44" s="25">
        <v>0.2298</v>
      </c>
      <c r="I44" s="25">
        <v>1.39</v>
      </c>
      <c r="J44" s="145">
        <f t="shared" si="0"/>
        <v>3194.22</v>
      </c>
      <c r="K44" s="1"/>
      <c r="L44" s="145">
        <f t="shared" si="1"/>
        <v>3194.22</v>
      </c>
      <c r="M44" s="39" t="s">
        <v>9</v>
      </c>
      <c r="N44" s="21"/>
      <c r="O44" s="7" t="s">
        <v>296</v>
      </c>
      <c r="P44" s="40" t="s">
        <v>295</v>
      </c>
      <c r="Q44" s="28"/>
    </row>
    <row r="45" spans="1:17" x14ac:dyDescent="0.25">
      <c r="A45" s="49" t="s">
        <v>246</v>
      </c>
      <c r="B45" s="4" t="s">
        <v>464</v>
      </c>
      <c r="C45" s="5">
        <v>22</v>
      </c>
      <c r="D45" s="18" t="s">
        <v>625</v>
      </c>
      <c r="E45" s="7">
        <v>403</v>
      </c>
      <c r="F45" s="7">
        <v>401</v>
      </c>
      <c r="G45" s="10" t="s">
        <v>297</v>
      </c>
      <c r="H45" s="110">
        <v>0.13700000000000001</v>
      </c>
      <c r="I45" s="25">
        <v>1.39</v>
      </c>
      <c r="J45" s="145">
        <f t="shared" si="0"/>
        <v>1904.3</v>
      </c>
      <c r="K45" s="1"/>
      <c r="L45" s="145">
        <f t="shared" si="1"/>
        <v>1904.3</v>
      </c>
      <c r="M45" s="39" t="s">
        <v>9</v>
      </c>
      <c r="N45" s="7"/>
      <c r="O45" s="7"/>
      <c r="P45" s="40" t="s">
        <v>295</v>
      </c>
      <c r="Q45" s="28"/>
    </row>
    <row r="46" spans="1:17" x14ac:dyDescent="0.25">
      <c r="A46" s="49" t="s">
        <v>247</v>
      </c>
      <c r="B46" s="4" t="s">
        <v>464</v>
      </c>
      <c r="C46" s="5">
        <v>23</v>
      </c>
      <c r="D46" s="18" t="s">
        <v>626</v>
      </c>
      <c r="E46" s="7">
        <v>1142</v>
      </c>
      <c r="F46" s="55">
        <v>711</v>
      </c>
      <c r="G46" s="10" t="s">
        <v>293</v>
      </c>
      <c r="H46" s="110">
        <v>8.9999999999999993E-3</v>
      </c>
      <c r="I46" s="25">
        <v>1.39</v>
      </c>
      <c r="J46" s="145">
        <f t="shared" si="0"/>
        <v>125.09999999999998</v>
      </c>
      <c r="K46" s="1"/>
      <c r="L46" s="145">
        <f t="shared" si="1"/>
        <v>125.09999999999998</v>
      </c>
      <c r="M46" s="39" t="s">
        <v>9</v>
      </c>
      <c r="N46" s="7"/>
      <c r="O46" s="7"/>
      <c r="P46" s="40" t="s">
        <v>295</v>
      </c>
      <c r="Q46" s="28"/>
    </row>
    <row r="47" spans="1:17" x14ac:dyDescent="0.25">
      <c r="A47" s="49" t="s">
        <v>248</v>
      </c>
      <c r="B47" s="4" t="s">
        <v>464</v>
      </c>
      <c r="C47" s="5">
        <v>24</v>
      </c>
      <c r="D47" s="18" t="s">
        <v>627</v>
      </c>
      <c r="E47" s="7">
        <v>755</v>
      </c>
      <c r="F47" s="7">
        <v>401</v>
      </c>
      <c r="G47" s="10" t="s">
        <v>293</v>
      </c>
      <c r="H47" s="110">
        <v>0.127</v>
      </c>
      <c r="I47" s="25">
        <v>1.39</v>
      </c>
      <c r="J47" s="145">
        <f t="shared" si="0"/>
        <v>1765.3</v>
      </c>
      <c r="K47" s="1"/>
      <c r="L47" s="145">
        <f t="shared" si="1"/>
        <v>1765.3</v>
      </c>
      <c r="M47" s="39" t="s">
        <v>9</v>
      </c>
      <c r="N47" s="7"/>
      <c r="O47" s="7"/>
      <c r="P47" s="40" t="s">
        <v>295</v>
      </c>
      <c r="Q47" s="28"/>
    </row>
    <row r="48" spans="1:17" x14ac:dyDescent="0.25">
      <c r="A48" s="49" t="s">
        <v>169</v>
      </c>
      <c r="B48" s="4" t="s">
        <v>464</v>
      </c>
      <c r="C48" s="5">
        <v>25</v>
      </c>
      <c r="D48" s="18" t="s">
        <v>628</v>
      </c>
      <c r="E48" s="7">
        <v>535</v>
      </c>
      <c r="F48" s="55">
        <v>711</v>
      </c>
      <c r="G48" s="10" t="s">
        <v>297</v>
      </c>
      <c r="H48" s="25">
        <v>0.2752</v>
      </c>
      <c r="I48" s="25">
        <v>1.39</v>
      </c>
      <c r="J48" s="145">
        <f t="shared" si="0"/>
        <v>3825.2799999999997</v>
      </c>
      <c r="K48" s="1"/>
      <c r="L48" s="145">
        <f t="shared" si="1"/>
        <v>3825.2799999999997</v>
      </c>
      <c r="M48" s="39" t="s">
        <v>9</v>
      </c>
      <c r="N48" s="7"/>
      <c r="O48" s="7"/>
      <c r="P48" s="40" t="s">
        <v>295</v>
      </c>
      <c r="Q48" s="28"/>
    </row>
    <row r="49" spans="1:17" x14ac:dyDescent="0.25">
      <c r="A49" s="49" t="s">
        <v>170</v>
      </c>
      <c r="B49" s="4" t="s">
        <v>464</v>
      </c>
      <c r="C49" s="5">
        <v>26</v>
      </c>
      <c r="D49" s="18" t="s">
        <v>629</v>
      </c>
      <c r="E49" s="27">
        <v>1142</v>
      </c>
      <c r="F49" s="7">
        <v>711</v>
      </c>
      <c r="G49" s="10" t="s">
        <v>297</v>
      </c>
      <c r="H49" s="25">
        <v>8.6E-3</v>
      </c>
      <c r="I49" s="25">
        <v>1.39</v>
      </c>
      <c r="J49" s="145">
        <f t="shared" si="0"/>
        <v>119.53999999999999</v>
      </c>
      <c r="K49" s="1"/>
      <c r="L49" s="145">
        <f t="shared" si="1"/>
        <v>119.53999999999999</v>
      </c>
      <c r="M49" s="39" t="s">
        <v>9</v>
      </c>
      <c r="N49" s="21"/>
      <c r="O49" s="7"/>
      <c r="P49" s="40" t="s">
        <v>295</v>
      </c>
      <c r="Q49" s="28"/>
    </row>
    <row r="50" spans="1:17" x14ac:dyDescent="0.25">
      <c r="A50" s="49" t="s">
        <v>249</v>
      </c>
      <c r="B50" s="4" t="s">
        <v>464</v>
      </c>
      <c r="C50" s="5">
        <v>26</v>
      </c>
      <c r="D50" s="18" t="s">
        <v>630</v>
      </c>
      <c r="E50" s="27">
        <v>1098</v>
      </c>
      <c r="F50" s="55">
        <v>711</v>
      </c>
      <c r="G50" s="71" t="s">
        <v>297</v>
      </c>
      <c r="H50" s="25">
        <v>0.45619999999999999</v>
      </c>
      <c r="I50" s="25">
        <v>1.39</v>
      </c>
      <c r="J50" s="145">
        <f t="shared" si="0"/>
        <v>6341.1799999999994</v>
      </c>
      <c r="K50" s="1"/>
      <c r="L50" s="145">
        <f t="shared" si="1"/>
        <v>6341.1799999999994</v>
      </c>
      <c r="M50" s="39" t="s">
        <v>9</v>
      </c>
      <c r="N50" s="21"/>
      <c r="O50" s="7"/>
      <c r="P50" s="40" t="s">
        <v>295</v>
      </c>
      <c r="Q50" s="28"/>
    </row>
    <row r="51" spans="1:17" x14ac:dyDescent="0.25">
      <c r="A51" s="49" t="s">
        <v>171</v>
      </c>
      <c r="B51" s="4" t="s">
        <v>464</v>
      </c>
      <c r="C51" s="5">
        <v>27</v>
      </c>
      <c r="D51" s="18" t="s">
        <v>632</v>
      </c>
      <c r="E51" s="55">
        <v>1142</v>
      </c>
      <c r="F51" s="55">
        <v>711</v>
      </c>
      <c r="G51" s="10" t="s">
        <v>297</v>
      </c>
      <c r="H51" s="25">
        <v>0.61470000000000002</v>
      </c>
      <c r="I51" s="25">
        <v>1.39</v>
      </c>
      <c r="J51" s="145">
        <f t="shared" si="0"/>
        <v>8544.33</v>
      </c>
      <c r="K51" s="1"/>
      <c r="L51" s="145">
        <f t="shared" si="1"/>
        <v>8544.33</v>
      </c>
      <c r="M51" s="39" t="s">
        <v>9</v>
      </c>
      <c r="N51" s="7"/>
      <c r="O51" s="7"/>
      <c r="P51" s="40" t="s">
        <v>295</v>
      </c>
      <c r="Q51" s="28"/>
    </row>
    <row r="52" spans="1:17" x14ac:dyDescent="0.25">
      <c r="A52" s="49" t="s">
        <v>250</v>
      </c>
      <c r="B52" s="4" t="s">
        <v>464</v>
      </c>
      <c r="C52" s="5">
        <v>27</v>
      </c>
      <c r="D52" s="18" t="s">
        <v>633</v>
      </c>
      <c r="E52" s="55">
        <v>1142</v>
      </c>
      <c r="F52" s="55">
        <v>711</v>
      </c>
      <c r="G52" s="10" t="s">
        <v>297</v>
      </c>
      <c r="H52" s="25">
        <v>0.86319999999999997</v>
      </c>
      <c r="I52" s="25">
        <v>1.39</v>
      </c>
      <c r="J52" s="145">
        <f t="shared" si="0"/>
        <v>11998.479999999998</v>
      </c>
      <c r="K52" s="1"/>
      <c r="L52" s="145">
        <f t="shared" si="1"/>
        <v>11998.479999999998</v>
      </c>
      <c r="M52" s="39" t="s">
        <v>9</v>
      </c>
      <c r="N52" s="21"/>
      <c r="O52" s="7"/>
      <c r="P52" s="40" t="s">
        <v>295</v>
      </c>
      <c r="Q52" s="28"/>
    </row>
    <row r="53" spans="1:17" x14ac:dyDescent="0.25">
      <c r="A53" s="49" t="s">
        <v>172</v>
      </c>
      <c r="B53" s="4" t="s">
        <v>464</v>
      </c>
      <c r="C53" s="5">
        <v>27</v>
      </c>
      <c r="D53" s="18" t="s">
        <v>634</v>
      </c>
      <c r="E53" s="55">
        <v>1142</v>
      </c>
      <c r="F53" s="55">
        <v>401</v>
      </c>
      <c r="G53" s="10" t="s">
        <v>297</v>
      </c>
      <c r="H53" s="25">
        <v>1.1742999999999999</v>
      </c>
      <c r="I53" s="25">
        <v>1.39</v>
      </c>
      <c r="J53" s="145">
        <f t="shared" si="0"/>
        <v>16322.769999999997</v>
      </c>
      <c r="K53" s="1"/>
      <c r="L53" s="145">
        <f t="shared" si="1"/>
        <v>16322.769999999997</v>
      </c>
      <c r="M53" s="39" t="s">
        <v>9</v>
      </c>
      <c r="N53" s="21"/>
      <c r="O53" s="7"/>
      <c r="P53" s="40" t="s">
        <v>295</v>
      </c>
      <c r="Q53" s="28"/>
    </row>
    <row r="54" spans="1:17" x14ac:dyDescent="0.25">
      <c r="A54" s="49" t="s">
        <v>173</v>
      </c>
      <c r="B54" s="4" t="s">
        <v>464</v>
      </c>
      <c r="C54" s="5">
        <v>27</v>
      </c>
      <c r="D54" s="18" t="s">
        <v>635</v>
      </c>
      <c r="E54" s="55">
        <v>1142</v>
      </c>
      <c r="F54" s="55">
        <v>711</v>
      </c>
      <c r="G54" s="10" t="s">
        <v>297</v>
      </c>
      <c r="H54" s="25">
        <v>0.98870000000000002</v>
      </c>
      <c r="I54" s="25">
        <v>1.39</v>
      </c>
      <c r="J54" s="145">
        <f t="shared" ref="J54:J92" si="2">H54*I54*10000</f>
        <v>13742.93</v>
      </c>
      <c r="K54" s="1"/>
      <c r="L54" s="145">
        <f t="shared" si="1"/>
        <v>13742.93</v>
      </c>
      <c r="M54" s="39" t="s">
        <v>9</v>
      </c>
      <c r="N54" s="21"/>
      <c r="O54" s="7"/>
      <c r="P54" s="40" t="s">
        <v>295</v>
      </c>
      <c r="Q54" s="28"/>
    </row>
    <row r="55" spans="1:17" x14ac:dyDescent="0.25">
      <c r="A55" s="49" t="s">
        <v>174</v>
      </c>
      <c r="B55" s="4" t="s">
        <v>464</v>
      </c>
      <c r="C55" s="5">
        <v>28</v>
      </c>
      <c r="D55" s="18" t="s">
        <v>631</v>
      </c>
      <c r="E55" s="55">
        <v>1142</v>
      </c>
      <c r="F55" s="55">
        <v>711</v>
      </c>
      <c r="G55" s="10" t="s">
        <v>297</v>
      </c>
      <c r="H55" s="110">
        <v>1.8893</v>
      </c>
      <c r="I55" s="25">
        <v>1.39</v>
      </c>
      <c r="J55" s="145">
        <f t="shared" si="2"/>
        <v>26261.27</v>
      </c>
      <c r="K55" s="1"/>
      <c r="L55" s="145">
        <f t="shared" ref="L55:L92" si="3">J55</f>
        <v>26261.27</v>
      </c>
      <c r="M55" s="39" t="s">
        <v>9</v>
      </c>
      <c r="N55" s="21"/>
      <c r="O55" s="7"/>
      <c r="P55" s="40" t="s">
        <v>295</v>
      </c>
      <c r="Q55" s="28"/>
    </row>
    <row r="56" spans="1:17" x14ac:dyDescent="0.25">
      <c r="A56" s="49" t="s">
        <v>175</v>
      </c>
      <c r="B56" s="4" t="s">
        <v>464</v>
      </c>
      <c r="C56" s="5">
        <v>28</v>
      </c>
      <c r="D56" s="18">
        <v>845</v>
      </c>
      <c r="E56" s="55">
        <v>1142</v>
      </c>
      <c r="F56" s="55">
        <v>711</v>
      </c>
      <c r="G56" s="10" t="s">
        <v>293</v>
      </c>
      <c r="H56" s="25">
        <v>0.32769999999999999</v>
      </c>
      <c r="I56" s="25">
        <v>1.39</v>
      </c>
      <c r="J56" s="145">
        <f t="shared" si="2"/>
        <v>4555.03</v>
      </c>
      <c r="K56" s="1"/>
      <c r="L56" s="145">
        <f t="shared" si="3"/>
        <v>4555.03</v>
      </c>
      <c r="M56" s="39" t="s">
        <v>9</v>
      </c>
      <c r="N56" s="7"/>
      <c r="O56" s="7"/>
      <c r="P56" s="40" t="s">
        <v>295</v>
      </c>
      <c r="Q56" s="28"/>
    </row>
    <row r="57" spans="1:17" x14ac:dyDescent="0.25">
      <c r="A57" s="49" t="s">
        <v>176</v>
      </c>
      <c r="B57" s="4" t="s">
        <v>464</v>
      </c>
      <c r="C57" s="5">
        <v>28</v>
      </c>
      <c r="D57" s="18" t="s">
        <v>636</v>
      </c>
      <c r="E57" s="55">
        <v>1142</v>
      </c>
      <c r="F57" s="55">
        <v>711</v>
      </c>
      <c r="G57" s="10" t="s">
        <v>297</v>
      </c>
      <c r="H57" s="110">
        <v>0.65820000000000001</v>
      </c>
      <c r="I57" s="25">
        <v>1.39</v>
      </c>
      <c r="J57" s="145">
        <f t="shared" si="2"/>
        <v>9148.98</v>
      </c>
      <c r="K57" s="1"/>
      <c r="L57" s="145">
        <f t="shared" si="3"/>
        <v>9148.98</v>
      </c>
      <c r="M57" s="39" t="s">
        <v>9</v>
      </c>
      <c r="N57" s="7"/>
      <c r="O57" s="7"/>
      <c r="P57" s="40" t="s">
        <v>295</v>
      </c>
      <c r="Q57" s="28"/>
    </row>
    <row r="58" spans="1:17" x14ac:dyDescent="0.25">
      <c r="A58" s="49" t="s">
        <v>177</v>
      </c>
      <c r="B58" s="4" t="s">
        <v>464</v>
      </c>
      <c r="C58" s="5">
        <v>28</v>
      </c>
      <c r="D58" s="18" t="s">
        <v>637</v>
      </c>
      <c r="E58" s="55">
        <v>1142</v>
      </c>
      <c r="F58" s="55">
        <v>711</v>
      </c>
      <c r="G58" s="10" t="s">
        <v>297</v>
      </c>
      <c r="H58" s="113">
        <v>1.1617</v>
      </c>
      <c r="I58" s="25">
        <v>1.39</v>
      </c>
      <c r="J58" s="145">
        <f t="shared" si="2"/>
        <v>16147.629999999997</v>
      </c>
      <c r="K58" s="1"/>
      <c r="L58" s="145">
        <f t="shared" si="3"/>
        <v>16147.629999999997</v>
      </c>
      <c r="M58" s="39" t="s">
        <v>9</v>
      </c>
      <c r="N58" s="7"/>
      <c r="O58" s="7"/>
      <c r="P58" s="40" t="s">
        <v>295</v>
      </c>
      <c r="Q58" s="28"/>
    </row>
    <row r="59" spans="1:17" x14ac:dyDescent="0.25">
      <c r="A59" s="49" t="s">
        <v>178</v>
      </c>
      <c r="B59" s="4" t="s">
        <v>464</v>
      </c>
      <c r="C59" s="5">
        <v>28</v>
      </c>
      <c r="D59" s="18" t="s">
        <v>638</v>
      </c>
      <c r="E59" s="55">
        <v>1142</v>
      </c>
      <c r="F59" s="55">
        <v>711</v>
      </c>
      <c r="G59" s="10" t="s">
        <v>297</v>
      </c>
      <c r="H59" s="113">
        <v>1.4897</v>
      </c>
      <c r="I59" s="25">
        <v>1.39</v>
      </c>
      <c r="J59" s="145">
        <f t="shared" si="2"/>
        <v>20706.829999999998</v>
      </c>
      <c r="K59" s="1"/>
      <c r="L59" s="145">
        <f t="shared" si="3"/>
        <v>20706.829999999998</v>
      </c>
      <c r="M59" s="39" t="s">
        <v>9</v>
      </c>
      <c r="N59" s="7"/>
      <c r="O59" s="7"/>
      <c r="P59" s="40" t="s">
        <v>295</v>
      </c>
      <c r="Q59" s="28"/>
    </row>
    <row r="60" spans="1:17" x14ac:dyDescent="0.25">
      <c r="A60" s="49" t="s">
        <v>179</v>
      </c>
      <c r="B60" s="4" t="s">
        <v>464</v>
      </c>
      <c r="C60" s="5">
        <v>29</v>
      </c>
      <c r="D60" s="18" t="s">
        <v>639</v>
      </c>
      <c r="E60" s="7">
        <v>1022</v>
      </c>
      <c r="F60" s="7">
        <v>401</v>
      </c>
      <c r="G60" s="10" t="s">
        <v>297</v>
      </c>
      <c r="H60" s="113">
        <v>1.2889999999999999</v>
      </c>
      <c r="I60" s="25">
        <v>1.39</v>
      </c>
      <c r="J60" s="145">
        <f t="shared" si="2"/>
        <v>17917.099999999999</v>
      </c>
      <c r="K60" s="1"/>
      <c r="L60" s="145">
        <f t="shared" si="3"/>
        <v>17917.099999999999</v>
      </c>
      <c r="M60" s="39" t="s">
        <v>9</v>
      </c>
      <c r="N60" s="7"/>
      <c r="O60" s="7"/>
      <c r="P60" s="40" t="s">
        <v>295</v>
      </c>
      <c r="Q60" s="28"/>
    </row>
    <row r="61" spans="1:17" x14ac:dyDescent="0.25">
      <c r="A61" s="49" t="s">
        <v>180</v>
      </c>
      <c r="B61" s="4" t="s">
        <v>464</v>
      </c>
      <c r="C61" s="5">
        <v>29</v>
      </c>
      <c r="D61" s="18" t="s">
        <v>640</v>
      </c>
      <c r="E61" s="7">
        <v>1022</v>
      </c>
      <c r="F61" s="7">
        <v>401</v>
      </c>
      <c r="G61" s="10" t="s">
        <v>297</v>
      </c>
      <c r="H61" s="110">
        <v>2.7E-2</v>
      </c>
      <c r="I61" s="25">
        <v>1.39</v>
      </c>
      <c r="J61" s="145">
        <f t="shared" si="2"/>
        <v>375.29999999999995</v>
      </c>
      <c r="K61" s="1"/>
      <c r="L61" s="145">
        <f t="shared" si="3"/>
        <v>375.29999999999995</v>
      </c>
      <c r="M61" s="39" t="s">
        <v>9</v>
      </c>
      <c r="N61" s="7"/>
      <c r="O61" s="7"/>
      <c r="P61" s="40" t="s">
        <v>295</v>
      </c>
      <c r="Q61" s="28"/>
    </row>
    <row r="62" spans="1:17" ht="51" x14ac:dyDescent="0.25">
      <c r="A62" s="49" t="s">
        <v>181</v>
      </c>
      <c r="B62" s="4" t="s">
        <v>464</v>
      </c>
      <c r="C62" s="5">
        <v>30</v>
      </c>
      <c r="D62" s="18" t="s">
        <v>641</v>
      </c>
      <c r="E62" s="7">
        <v>1142</v>
      </c>
      <c r="F62" s="7">
        <v>401</v>
      </c>
      <c r="G62" s="10" t="s">
        <v>297</v>
      </c>
      <c r="H62" s="113">
        <v>1.2542</v>
      </c>
      <c r="I62" s="25">
        <v>1.39</v>
      </c>
      <c r="J62" s="145">
        <f t="shared" si="2"/>
        <v>17433.379999999997</v>
      </c>
      <c r="K62" s="1"/>
      <c r="L62" s="145">
        <f t="shared" si="3"/>
        <v>17433.379999999997</v>
      </c>
      <c r="M62" s="39" t="s">
        <v>9</v>
      </c>
      <c r="N62" s="7"/>
      <c r="O62" s="21" t="s">
        <v>302</v>
      </c>
      <c r="P62" s="40" t="s">
        <v>295</v>
      </c>
      <c r="Q62" s="28"/>
    </row>
    <row r="63" spans="1:17" x14ac:dyDescent="0.25">
      <c r="A63" s="49" t="s">
        <v>182</v>
      </c>
      <c r="B63" s="4" t="s">
        <v>464</v>
      </c>
      <c r="C63" s="5">
        <v>31</v>
      </c>
      <c r="D63" s="18" t="s">
        <v>642</v>
      </c>
      <c r="E63" s="7">
        <v>1022</v>
      </c>
      <c r="F63" s="7">
        <v>401</v>
      </c>
      <c r="G63" s="10" t="s">
        <v>297</v>
      </c>
      <c r="H63" s="113">
        <v>1.5055000000000001</v>
      </c>
      <c r="I63" s="25">
        <v>1.39</v>
      </c>
      <c r="J63" s="145">
        <f t="shared" si="2"/>
        <v>20926.45</v>
      </c>
      <c r="K63" s="1"/>
      <c r="L63" s="145">
        <f t="shared" si="3"/>
        <v>20926.45</v>
      </c>
      <c r="M63" s="39" t="s">
        <v>9</v>
      </c>
      <c r="N63" s="7"/>
      <c r="O63" s="7"/>
      <c r="P63" s="40" t="s">
        <v>295</v>
      </c>
      <c r="Q63" s="28"/>
    </row>
    <row r="64" spans="1:17" ht="51" x14ac:dyDescent="0.25">
      <c r="A64" s="49" t="s">
        <v>183</v>
      </c>
      <c r="B64" s="4" t="s">
        <v>464</v>
      </c>
      <c r="C64" s="5">
        <v>32</v>
      </c>
      <c r="D64" s="18" t="s">
        <v>643</v>
      </c>
      <c r="E64" s="7">
        <v>1142</v>
      </c>
      <c r="F64" s="7">
        <v>401</v>
      </c>
      <c r="G64" s="10" t="s">
        <v>297</v>
      </c>
      <c r="H64" s="112">
        <v>1.2412000000000001</v>
      </c>
      <c r="I64" s="25">
        <v>1.39</v>
      </c>
      <c r="J64" s="145">
        <f t="shared" si="2"/>
        <v>17252.68</v>
      </c>
      <c r="K64" s="1"/>
      <c r="L64" s="145">
        <f t="shared" si="3"/>
        <v>17252.68</v>
      </c>
      <c r="M64" s="39" t="s">
        <v>9</v>
      </c>
      <c r="N64" s="7"/>
      <c r="O64" s="21" t="s">
        <v>302</v>
      </c>
      <c r="P64" s="40" t="s">
        <v>295</v>
      </c>
      <c r="Q64" s="28"/>
    </row>
    <row r="65" spans="1:18" x14ac:dyDescent="0.25">
      <c r="A65" s="49" t="s">
        <v>184</v>
      </c>
      <c r="B65" s="4" t="s">
        <v>464</v>
      </c>
      <c r="C65" s="5">
        <v>33</v>
      </c>
      <c r="D65" s="18" t="s">
        <v>644</v>
      </c>
      <c r="E65" s="7">
        <v>904</v>
      </c>
      <c r="F65" s="7">
        <v>401</v>
      </c>
      <c r="G65" s="10" t="s">
        <v>297</v>
      </c>
      <c r="H65" s="110">
        <v>0.86499999999999999</v>
      </c>
      <c r="I65" s="25">
        <v>1.39</v>
      </c>
      <c r="J65" s="145">
        <f t="shared" si="2"/>
        <v>12023.499999999998</v>
      </c>
      <c r="K65" s="1"/>
      <c r="L65" s="145">
        <f t="shared" si="3"/>
        <v>12023.499999999998</v>
      </c>
      <c r="M65" s="39" t="s">
        <v>9</v>
      </c>
      <c r="N65" s="7"/>
      <c r="O65" s="7"/>
      <c r="P65" s="40" t="s">
        <v>295</v>
      </c>
      <c r="Q65" s="28"/>
    </row>
    <row r="66" spans="1:18" ht="51" x14ac:dyDescent="0.25">
      <c r="A66" s="49" t="s">
        <v>185</v>
      </c>
      <c r="B66" s="4" t="s">
        <v>464</v>
      </c>
      <c r="C66" s="5">
        <v>34</v>
      </c>
      <c r="D66" s="18" t="s">
        <v>645</v>
      </c>
      <c r="E66" s="7">
        <v>914</v>
      </c>
      <c r="F66" s="7">
        <v>401</v>
      </c>
      <c r="G66" s="10" t="s">
        <v>297</v>
      </c>
      <c r="H66" s="25">
        <v>0.68659999999999999</v>
      </c>
      <c r="I66" s="25">
        <v>1.39</v>
      </c>
      <c r="J66" s="145">
        <f t="shared" si="2"/>
        <v>9543.74</v>
      </c>
      <c r="K66" s="1"/>
      <c r="L66" s="145">
        <f t="shared" si="3"/>
        <v>9543.74</v>
      </c>
      <c r="M66" s="39" t="s">
        <v>9</v>
      </c>
      <c r="N66" s="7"/>
      <c r="O66" s="21" t="s">
        <v>302</v>
      </c>
      <c r="P66" s="40" t="s">
        <v>295</v>
      </c>
      <c r="Q66" s="28"/>
    </row>
    <row r="67" spans="1:18" ht="51" x14ac:dyDescent="0.25">
      <c r="A67" s="49" t="s">
        <v>186</v>
      </c>
      <c r="B67" s="4" t="s">
        <v>464</v>
      </c>
      <c r="C67" s="5">
        <v>34</v>
      </c>
      <c r="D67" s="18" t="s">
        <v>648</v>
      </c>
      <c r="E67" s="7">
        <v>914</v>
      </c>
      <c r="F67" s="7">
        <v>401</v>
      </c>
      <c r="G67" s="10" t="s">
        <v>297</v>
      </c>
      <c r="H67" s="25">
        <v>0.43230000000000002</v>
      </c>
      <c r="I67" s="25">
        <v>1.39</v>
      </c>
      <c r="J67" s="145">
        <f t="shared" si="2"/>
        <v>6008.97</v>
      </c>
      <c r="K67" s="1"/>
      <c r="L67" s="145">
        <f t="shared" si="3"/>
        <v>6008.97</v>
      </c>
      <c r="M67" s="39" t="s">
        <v>9</v>
      </c>
      <c r="N67" s="7"/>
      <c r="O67" s="21" t="s">
        <v>302</v>
      </c>
      <c r="P67" s="40" t="s">
        <v>295</v>
      </c>
      <c r="Q67" s="28"/>
    </row>
    <row r="68" spans="1:18" ht="51" x14ac:dyDescent="0.25">
      <c r="A68" s="49" t="s">
        <v>187</v>
      </c>
      <c r="B68" s="4" t="s">
        <v>464</v>
      </c>
      <c r="C68" s="5">
        <v>34</v>
      </c>
      <c r="D68" s="18" t="s">
        <v>646</v>
      </c>
      <c r="E68" s="7">
        <v>686</v>
      </c>
      <c r="F68" s="7">
        <v>401</v>
      </c>
      <c r="G68" s="10" t="s">
        <v>297</v>
      </c>
      <c r="H68" s="110">
        <v>0.32300000000000001</v>
      </c>
      <c r="I68" s="25">
        <v>1.39</v>
      </c>
      <c r="J68" s="145">
        <f t="shared" si="2"/>
        <v>4489.7</v>
      </c>
      <c r="K68" s="1"/>
      <c r="L68" s="145">
        <f t="shared" si="3"/>
        <v>4489.7</v>
      </c>
      <c r="M68" s="39" t="s">
        <v>9</v>
      </c>
      <c r="N68" s="7"/>
      <c r="O68" s="21" t="s">
        <v>302</v>
      </c>
      <c r="P68" s="40" t="s">
        <v>295</v>
      </c>
      <c r="Q68" s="28"/>
    </row>
    <row r="69" spans="1:18" ht="51" x14ac:dyDescent="0.25">
      <c r="A69" s="49" t="s">
        <v>188</v>
      </c>
      <c r="B69" s="4" t="s">
        <v>464</v>
      </c>
      <c r="C69" s="5">
        <v>34</v>
      </c>
      <c r="D69" s="18" t="s">
        <v>647</v>
      </c>
      <c r="E69" s="7">
        <v>914</v>
      </c>
      <c r="F69" s="7">
        <v>401</v>
      </c>
      <c r="G69" s="10" t="s">
        <v>297</v>
      </c>
      <c r="H69" s="25">
        <v>0.32329999999999998</v>
      </c>
      <c r="I69" s="25">
        <v>1.39</v>
      </c>
      <c r="J69" s="145">
        <f t="shared" si="2"/>
        <v>4493.869999999999</v>
      </c>
      <c r="K69" s="1"/>
      <c r="L69" s="145">
        <f t="shared" si="3"/>
        <v>4493.869999999999</v>
      </c>
      <c r="M69" s="39" t="s">
        <v>9</v>
      </c>
      <c r="N69" s="7"/>
      <c r="O69" s="21" t="s">
        <v>302</v>
      </c>
      <c r="P69" s="40" t="s">
        <v>295</v>
      </c>
      <c r="Q69" s="28"/>
    </row>
    <row r="70" spans="1:18" x14ac:dyDescent="0.25">
      <c r="A70" s="49" t="s">
        <v>251</v>
      </c>
      <c r="B70" s="4" t="s">
        <v>464</v>
      </c>
      <c r="C70" s="5">
        <v>35</v>
      </c>
      <c r="D70" s="18">
        <v>831</v>
      </c>
      <c r="E70" s="7">
        <v>1142</v>
      </c>
      <c r="F70" s="7">
        <v>401</v>
      </c>
      <c r="G70" s="10" t="s">
        <v>297</v>
      </c>
      <c r="H70" s="114">
        <v>0.33839999999999998</v>
      </c>
      <c r="I70" s="25">
        <v>1.39</v>
      </c>
      <c r="J70" s="145">
        <f t="shared" si="2"/>
        <v>4703.7599999999993</v>
      </c>
      <c r="K70" s="1"/>
      <c r="L70" s="145">
        <f t="shared" si="3"/>
        <v>4703.7599999999993</v>
      </c>
      <c r="M70" s="39" t="s">
        <v>9</v>
      </c>
      <c r="N70" s="7"/>
      <c r="O70" s="7" t="s">
        <v>296</v>
      </c>
      <c r="P70" s="40" t="s">
        <v>295</v>
      </c>
      <c r="Q70" s="28"/>
    </row>
    <row r="71" spans="1:18" x14ac:dyDescent="0.25">
      <c r="A71" s="49" t="s">
        <v>252</v>
      </c>
      <c r="B71" s="4" t="s">
        <v>464</v>
      </c>
      <c r="C71" s="5">
        <v>35</v>
      </c>
      <c r="D71" s="18">
        <v>832</v>
      </c>
      <c r="E71" s="7">
        <v>904</v>
      </c>
      <c r="F71" s="7">
        <v>401</v>
      </c>
      <c r="G71" s="10" t="s">
        <v>297</v>
      </c>
      <c r="H71" s="114">
        <v>0.28589999999999999</v>
      </c>
      <c r="I71" s="25">
        <v>1.39</v>
      </c>
      <c r="J71" s="145">
        <f t="shared" si="2"/>
        <v>3974.0099999999993</v>
      </c>
      <c r="K71" s="1"/>
      <c r="L71" s="145">
        <f t="shared" si="3"/>
        <v>3974.0099999999993</v>
      </c>
      <c r="M71" s="39" t="s">
        <v>9</v>
      </c>
      <c r="N71" s="7"/>
      <c r="O71" s="7" t="s">
        <v>296</v>
      </c>
      <c r="P71" s="40" t="s">
        <v>295</v>
      </c>
      <c r="Q71" s="28"/>
    </row>
    <row r="72" spans="1:18" x14ac:dyDescent="0.25">
      <c r="A72" s="49" t="s">
        <v>253</v>
      </c>
      <c r="B72" s="4" t="s">
        <v>464</v>
      </c>
      <c r="C72" s="5">
        <v>35</v>
      </c>
      <c r="D72" s="18" t="s">
        <v>649</v>
      </c>
      <c r="E72" s="7">
        <v>1142</v>
      </c>
      <c r="F72" s="7">
        <v>401</v>
      </c>
      <c r="G72" s="10" t="s">
        <v>297</v>
      </c>
      <c r="H72" s="114">
        <v>0.40529999999999999</v>
      </c>
      <c r="I72" s="25">
        <v>1.39</v>
      </c>
      <c r="J72" s="145">
        <f t="shared" si="2"/>
        <v>5633.6699999999992</v>
      </c>
      <c r="K72" s="1"/>
      <c r="L72" s="145">
        <f t="shared" si="3"/>
        <v>5633.6699999999992</v>
      </c>
      <c r="M72" s="39" t="s">
        <v>9</v>
      </c>
      <c r="N72" s="7"/>
      <c r="O72" s="7" t="s">
        <v>296</v>
      </c>
      <c r="P72" s="40" t="s">
        <v>295</v>
      </c>
      <c r="Q72" s="28"/>
    </row>
    <row r="73" spans="1:18" x14ac:dyDescent="0.25">
      <c r="A73" s="49" t="s">
        <v>254</v>
      </c>
      <c r="B73" s="4" t="s">
        <v>464</v>
      </c>
      <c r="C73" s="5">
        <v>35</v>
      </c>
      <c r="D73" s="18" t="s">
        <v>650</v>
      </c>
      <c r="E73" s="7">
        <v>1142</v>
      </c>
      <c r="F73" s="7">
        <v>401</v>
      </c>
      <c r="G73" s="10" t="s">
        <v>297</v>
      </c>
      <c r="H73" s="114">
        <v>0.42149999999999999</v>
      </c>
      <c r="I73" s="25">
        <v>1.39</v>
      </c>
      <c r="J73" s="145">
        <f t="shared" si="2"/>
        <v>5858.8499999999995</v>
      </c>
      <c r="K73" s="1"/>
      <c r="L73" s="145">
        <f t="shared" si="3"/>
        <v>5858.8499999999995</v>
      </c>
      <c r="M73" s="39" t="s">
        <v>9</v>
      </c>
      <c r="N73" s="7"/>
      <c r="O73" s="7" t="s">
        <v>296</v>
      </c>
      <c r="P73" s="40" t="s">
        <v>295</v>
      </c>
      <c r="Q73" s="28"/>
    </row>
    <row r="74" spans="1:18" x14ac:dyDescent="0.25">
      <c r="A74" s="49" t="s">
        <v>255</v>
      </c>
      <c r="B74" s="4" t="s">
        <v>464</v>
      </c>
      <c r="C74" s="5">
        <v>35</v>
      </c>
      <c r="D74" s="18">
        <v>834</v>
      </c>
      <c r="E74" s="7">
        <v>1142</v>
      </c>
      <c r="F74" s="7">
        <v>401</v>
      </c>
      <c r="G74" s="10" t="s">
        <v>297</v>
      </c>
      <c r="H74" s="114">
        <v>0.67079999999999995</v>
      </c>
      <c r="I74" s="25">
        <v>1.39</v>
      </c>
      <c r="J74" s="145">
        <f t="shared" si="2"/>
        <v>9324.119999999999</v>
      </c>
      <c r="K74" s="1"/>
      <c r="L74" s="145">
        <f t="shared" si="3"/>
        <v>9324.119999999999</v>
      </c>
      <c r="M74" s="39" t="s">
        <v>9</v>
      </c>
      <c r="N74" s="7"/>
      <c r="O74" s="7" t="s">
        <v>296</v>
      </c>
      <c r="P74" s="40" t="s">
        <v>295</v>
      </c>
      <c r="Q74" s="28"/>
      <c r="R74" s="50"/>
    </row>
    <row r="75" spans="1:18" x14ac:dyDescent="0.25">
      <c r="A75" s="49" t="s">
        <v>256</v>
      </c>
      <c r="B75" s="4" t="s">
        <v>464</v>
      </c>
      <c r="C75" s="5">
        <v>35</v>
      </c>
      <c r="D75" s="27" t="s">
        <v>651</v>
      </c>
      <c r="E75" s="7">
        <v>1142</v>
      </c>
      <c r="F75" s="7">
        <v>401</v>
      </c>
      <c r="G75" s="10" t="s">
        <v>297</v>
      </c>
      <c r="H75" s="114">
        <v>0.43020000000000003</v>
      </c>
      <c r="I75" s="25">
        <v>1.39</v>
      </c>
      <c r="J75" s="145">
        <f t="shared" si="2"/>
        <v>5979.78</v>
      </c>
      <c r="K75" s="1"/>
      <c r="L75" s="145">
        <f t="shared" si="3"/>
        <v>5979.78</v>
      </c>
      <c r="M75" s="39" t="s">
        <v>9</v>
      </c>
      <c r="N75" s="65"/>
      <c r="O75" s="7" t="s">
        <v>296</v>
      </c>
      <c r="P75" s="40" t="s">
        <v>295</v>
      </c>
      <c r="Q75" s="65"/>
      <c r="R75" s="51"/>
    </row>
    <row r="76" spans="1:18" x14ac:dyDescent="0.25">
      <c r="A76" s="49" t="s">
        <v>257</v>
      </c>
      <c r="B76" s="4" t="s">
        <v>464</v>
      </c>
      <c r="C76" s="5">
        <v>35</v>
      </c>
      <c r="D76" s="27" t="s">
        <v>652</v>
      </c>
      <c r="E76" s="7">
        <v>1142</v>
      </c>
      <c r="F76" s="7">
        <v>401</v>
      </c>
      <c r="G76" s="10" t="s">
        <v>297</v>
      </c>
      <c r="H76" s="114">
        <v>0.30249999999999999</v>
      </c>
      <c r="I76" s="25">
        <v>1.39</v>
      </c>
      <c r="J76" s="145">
        <f t="shared" si="2"/>
        <v>4204.7499999999991</v>
      </c>
      <c r="K76" s="1"/>
      <c r="L76" s="145">
        <f t="shared" si="3"/>
        <v>4204.7499999999991</v>
      </c>
      <c r="M76" s="39" t="s">
        <v>9</v>
      </c>
      <c r="N76" s="28"/>
      <c r="O76" s="7" t="s">
        <v>296</v>
      </c>
      <c r="P76" s="40" t="s">
        <v>295</v>
      </c>
      <c r="Q76" s="28"/>
    </row>
    <row r="77" spans="1:18" x14ac:dyDescent="0.25">
      <c r="A77" s="49" t="s">
        <v>258</v>
      </c>
      <c r="B77" s="4" t="s">
        <v>464</v>
      </c>
      <c r="C77" s="5">
        <v>35</v>
      </c>
      <c r="D77" s="27" t="s">
        <v>653</v>
      </c>
      <c r="E77" s="7">
        <v>1142</v>
      </c>
      <c r="F77" s="7">
        <v>401</v>
      </c>
      <c r="G77" s="10" t="s">
        <v>297</v>
      </c>
      <c r="H77" s="114">
        <v>0.30280000000000001</v>
      </c>
      <c r="I77" s="25">
        <v>1.39</v>
      </c>
      <c r="J77" s="145">
        <f t="shared" si="2"/>
        <v>4208.92</v>
      </c>
      <c r="K77" s="1"/>
      <c r="L77" s="145">
        <f t="shared" si="3"/>
        <v>4208.92</v>
      </c>
      <c r="M77" s="39" t="s">
        <v>9</v>
      </c>
      <c r="N77" s="28"/>
      <c r="O77" s="7" t="s">
        <v>296</v>
      </c>
      <c r="P77" s="40" t="s">
        <v>295</v>
      </c>
      <c r="Q77" s="28"/>
    </row>
    <row r="78" spans="1:18" x14ac:dyDescent="0.25">
      <c r="A78" s="49" t="s">
        <v>259</v>
      </c>
      <c r="B78" s="4" t="s">
        <v>464</v>
      </c>
      <c r="C78" s="5">
        <v>35</v>
      </c>
      <c r="D78" s="27" t="s">
        <v>654</v>
      </c>
      <c r="E78" s="7">
        <v>1142</v>
      </c>
      <c r="F78" s="7">
        <v>401</v>
      </c>
      <c r="G78" s="10" t="s">
        <v>297</v>
      </c>
      <c r="H78" s="114">
        <v>0.34239999999999998</v>
      </c>
      <c r="I78" s="25">
        <v>1.39</v>
      </c>
      <c r="J78" s="145">
        <f t="shared" si="2"/>
        <v>4759.3599999999988</v>
      </c>
      <c r="K78" s="1"/>
      <c r="L78" s="145">
        <f t="shared" si="3"/>
        <v>4759.3599999999988</v>
      </c>
      <c r="M78" s="39" t="s">
        <v>9</v>
      </c>
      <c r="N78" s="28"/>
      <c r="O78" s="7" t="s">
        <v>296</v>
      </c>
      <c r="P78" s="40" t="s">
        <v>295</v>
      </c>
      <c r="Q78" s="28"/>
    </row>
    <row r="79" spans="1:18" x14ac:dyDescent="0.25">
      <c r="A79" s="49" t="s">
        <v>189</v>
      </c>
      <c r="B79" s="4" t="s">
        <v>464</v>
      </c>
      <c r="C79" s="5">
        <v>35</v>
      </c>
      <c r="D79" s="54" t="s">
        <v>659</v>
      </c>
      <c r="E79" s="7">
        <v>1142</v>
      </c>
      <c r="F79" s="7">
        <v>401</v>
      </c>
      <c r="G79" s="10" t="s">
        <v>297</v>
      </c>
      <c r="H79" s="114">
        <v>0.2777</v>
      </c>
      <c r="I79" s="25">
        <v>1.39</v>
      </c>
      <c r="J79" s="145">
        <f t="shared" si="2"/>
        <v>3860.0299999999997</v>
      </c>
      <c r="K79" s="1"/>
      <c r="L79" s="145">
        <f t="shared" si="3"/>
        <v>3860.0299999999997</v>
      </c>
      <c r="M79" s="39" t="s">
        <v>9</v>
      </c>
      <c r="N79" s="28"/>
      <c r="O79" s="7" t="s">
        <v>296</v>
      </c>
      <c r="P79" s="40" t="s">
        <v>295</v>
      </c>
      <c r="Q79" s="28"/>
    </row>
    <row r="80" spans="1:18" x14ac:dyDescent="0.25">
      <c r="A80" s="49" t="s">
        <v>190</v>
      </c>
      <c r="B80" s="4" t="s">
        <v>464</v>
      </c>
      <c r="C80" s="5">
        <v>35</v>
      </c>
      <c r="D80" s="27" t="s">
        <v>655</v>
      </c>
      <c r="E80" s="7">
        <v>1142</v>
      </c>
      <c r="F80" s="7">
        <v>401</v>
      </c>
      <c r="G80" s="10" t="s">
        <v>297</v>
      </c>
      <c r="H80" s="114">
        <v>0.45429999999999998</v>
      </c>
      <c r="I80" s="25">
        <v>1.39</v>
      </c>
      <c r="J80" s="145">
        <f t="shared" si="2"/>
        <v>6314.7699999999995</v>
      </c>
      <c r="K80" s="1"/>
      <c r="L80" s="145">
        <f t="shared" si="3"/>
        <v>6314.7699999999995</v>
      </c>
      <c r="M80" s="39" t="s">
        <v>9</v>
      </c>
      <c r="N80" s="28"/>
      <c r="O80" s="7" t="s">
        <v>296</v>
      </c>
      <c r="P80" s="40" t="s">
        <v>295</v>
      </c>
      <c r="Q80" s="28"/>
    </row>
    <row r="81" spans="1:17" x14ac:dyDescent="0.25">
      <c r="A81" s="49" t="s">
        <v>191</v>
      </c>
      <c r="B81" s="4" t="s">
        <v>464</v>
      </c>
      <c r="C81" s="5">
        <v>35</v>
      </c>
      <c r="D81" s="27" t="s">
        <v>656</v>
      </c>
      <c r="E81" s="7">
        <v>1142</v>
      </c>
      <c r="F81" s="7">
        <v>401</v>
      </c>
      <c r="G81" s="10" t="s">
        <v>297</v>
      </c>
      <c r="H81" s="114">
        <v>0.47939999999999999</v>
      </c>
      <c r="I81" s="25">
        <v>1.39</v>
      </c>
      <c r="J81" s="145">
        <f t="shared" si="2"/>
        <v>6663.6599999999989</v>
      </c>
      <c r="K81" s="1"/>
      <c r="L81" s="145">
        <f t="shared" si="3"/>
        <v>6663.6599999999989</v>
      </c>
      <c r="M81" s="39" t="s">
        <v>9</v>
      </c>
      <c r="N81" s="28"/>
      <c r="O81" s="7" t="s">
        <v>296</v>
      </c>
      <c r="P81" s="40" t="s">
        <v>295</v>
      </c>
      <c r="Q81" s="28"/>
    </row>
    <row r="82" spans="1:17" x14ac:dyDescent="0.25">
      <c r="A82" s="49" t="s">
        <v>192</v>
      </c>
      <c r="B82" s="4" t="s">
        <v>464</v>
      </c>
      <c r="C82" s="53">
        <v>36</v>
      </c>
      <c r="D82" s="27" t="s">
        <v>657</v>
      </c>
      <c r="E82" s="7">
        <v>1022</v>
      </c>
      <c r="F82" s="7">
        <v>401</v>
      </c>
      <c r="G82" s="10" t="s">
        <v>297</v>
      </c>
      <c r="H82" s="114">
        <v>0.34310000000000002</v>
      </c>
      <c r="I82" s="25">
        <v>1.39</v>
      </c>
      <c r="J82" s="145">
        <f t="shared" si="2"/>
        <v>4769.09</v>
      </c>
      <c r="K82" s="1"/>
      <c r="L82" s="145">
        <f t="shared" si="3"/>
        <v>4769.09</v>
      </c>
      <c r="M82" s="39" t="s">
        <v>9</v>
      </c>
      <c r="N82" s="28"/>
      <c r="O82" s="27"/>
      <c r="P82" s="40" t="s">
        <v>295</v>
      </c>
      <c r="Q82" s="28"/>
    </row>
    <row r="83" spans="1:17" x14ac:dyDescent="0.25">
      <c r="A83" s="49" t="s">
        <v>193</v>
      </c>
      <c r="B83" s="4" t="s">
        <v>464</v>
      </c>
      <c r="C83" s="53">
        <v>37</v>
      </c>
      <c r="D83" s="27" t="s">
        <v>658</v>
      </c>
      <c r="E83" s="7">
        <v>1022</v>
      </c>
      <c r="F83" s="7">
        <v>401</v>
      </c>
      <c r="G83" s="10" t="s">
        <v>297</v>
      </c>
      <c r="H83" s="114">
        <v>0.1633</v>
      </c>
      <c r="I83" s="25">
        <v>1.39</v>
      </c>
      <c r="J83" s="145">
        <f t="shared" si="2"/>
        <v>2269.87</v>
      </c>
      <c r="K83" s="1"/>
      <c r="L83" s="145">
        <f t="shared" si="3"/>
        <v>2269.87</v>
      </c>
      <c r="M83" s="39" t="s">
        <v>9</v>
      </c>
      <c r="N83" s="28"/>
      <c r="O83" s="27"/>
      <c r="P83" s="40" t="s">
        <v>295</v>
      </c>
      <c r="Q83" s="28"/>
    </row>
    <row r="84" spans="1:17" x14ac:dyDescent="0.25">
      <c r="A84" s="49" t="s">
        <v>260</v>
      </c>
      <c r="B84" s="4" t="s">
        <v>464</v>
      </c>
      <c r="C84" s="53">
        <v>38</v>
      </c>
      <c r="D84" s="27" t="s">
        <v>660</v>
      </c>
      <c r="E84" s="27">
        <v>999</v>
      </c>
      <c r="F84" s="7">
        <v>401</v>
      </c>
      <c r="G84" s="10" t="s">
        <v>297</v>
      </c>
      <c r="H84" s="114">
        <v>0.46829999999999999</v>
      </c>
      <c r="I84" s="25">
        <v>1.39</v>
      </c>
      <c r="J84" s="145">
        <f t="shared" si="2"/>
        <v>6509.37</v>
      </c>
      <c r="K84" s="1"/>
      <c r="L84" s="145">
        <f t="shared" si="3"/>
        <v>6509.37</v>
      </c>
      <c r="M84" s="39" t="s">
        <v>9</v>
      </c>
      <c r="N84" s="28"/>
      <c r="O84" s="27"/>
      <c r="P84" s="40" t="s">
        <v>295</v>
      </c>
      <c r="Q84" s="28"/>
    </row>
    <row r="85" spans="1:17" x14ac:dyDescent="0.25">
      <c r="A85" s="49" t="s">
        <v>261</v>
      </c>
      <c r="B85" s="4" t="s">
        <v>464</v>
      </c>
      <c r="C85" s="53">
        <v>38</v>
      </c>
      <c r="D85" s="27" t="s">
        <v>661</v>
      </c>
      <c r="E85" s="27">
        <v>1142</v>
      </c>
      <c r="F85" s="7">
        <v>401</v>
      </c>
      <c r="G85" s="10" t="s">
        <v>297</v>
      </c>
      <c r="H85" s="114">
        <v>0.72760000000000002</v>
      </c>
      <c r="I85" s="25">
        <v>1.39</v>
      </c>
      <c r="J85" s="145">
        <f t="shared" si="2"/>
        <v>10113.64</v>
      </c>
      <c r="K85" s="1"/>
      <c r="L85" s="145">
        <f t="shared" si="3"/>
        <v>10113.64</v>
      </c>
      <c r="M85" s="39" t="s">
        <v>9</v>
      </c>
      <c r="N85" s="28"/>
      <c r="O85" s="27"/>
      <c r="P85" s="40" t="s">
        <v>295</v>
      </c>
      <c r="Q85" s="28"/>
    </row>
    <row r="86" spans="1:17" x14ac:dyDescent="0.25">
      <c r="A86" s="49" t="s">
        <v>262</v>
      </c>
      <c r="B86" s="4" t="s">
        <v>464</v>
      </c>
      <c r="C86" s="53">
        <v>38</v>
      </c>
      <c r="D86" s="27" t="s">
        <v>662</v>
      </c>
      <c r="E86" s="27">
        <v>997</v>
      </c>
      <c r="F86" s="7">
        <v>401</v>
      </c>
      <c r="G86" s="27" t="s">
        <v>297</v>
      </c>
      <c r="H86" s="114">
        <v>0.60529999999999995</v>
      </c>
      <c r="I86" s="25">
        <v>1.39</v>
      </c>
      <c r="J86" s="145">
        <f t="shared" si="2"/>
        <v>8413.6699999999983</v>
      </c>
      <c r="K86" s="1"/>
      <c r="L86" s="145">
        <f t="shared" si="3"/>
        <v>8413.6699999999983</v>
      </c>
      <c r="M86" s="39" t="s">
        <v>9</v>
      </c>
      <c r="N86" s="28"/>
      <c r="O86" s="27"/>
      <c r="P86" s="40" t="s">
        <v>295</v>
      </c>
      <c r="Q86" s="28"/>
    </row>
    <row r="87" spans="1:17" x14ac:dyDescent="0.25">
      <c r="A87" s="49" t="s">
        <v>263</v>
      </c>
      <c r="B87" s="4" t="s">
        <v>464</v>
      </c>
      <c r="C87" s="53">
        <v>39</v>
      </c>
      <c r="D87" s="27">
        <v>841</v>
      </c>
      <c r="E87" s="27">
        <v>896</v>
      </c>
      <c r="F87" s="7">
        <v>401</v>
      </c>
      <c r="G87" s="27" t="s">
        <v>297</v>
      </c>
      <c r="H87" s="114">
        <v>0.64380000000000004</v>
      </c>
      <c r="I87" s="25">
        <v>1.39</v>
      </c>
      <c r="J87" s="145">
        <f t="shared" si="2"/>
        <v>8948.82</v>
      </c>
      <c r="K87" s="1"/>
      <c r="L87" s="145">
        <f t="shared" si="3"/>
        <v>8948.82</v>
      </c>
      <c r="M87" s="39" t="s">
        <v>9</v>
      </c>
      <c r="N87" s="28"/>
      <c r="O87" s="27"/>
      <c r="P87" s="40" t="s">
        <v>295</v>
      </c>
      <c r="Q87" s="28"/>
    </row>
    <row r="88" spans="1:17" ht="51" x14ac:dyDescent="0.25">
      <c r="A88" s="49" t="s">
        <v>264</v>
      </c>
      <c r="B88" s="4" t="s">
        <v>464</v>
      </c>
      <c r="C88" s="53">
        <v>40</v>
      </c>
      <c r="D88" s="27" t="s">
        <v>663</v>
      </c>
      <c r="E88" s="27">
        <v>997</v>
      </c>
      <c r="F88" s="7">
        <v>401</v>
      </c>
      <c r="G88" s="27" t="s">
        <v>297</v>
      </c>
      <c r="H88" s="25">
        <v>0.48659999999999998</v>
      </c>
      <c r="I88" s="25">
        <v>1.39</v>
      </c>
      <c r="J88" s="145">
        <f t="shared" si="2"/>
        <v>6763.7399999999989</v>
      </c>
      <c r="K88" s="1"/>
      <c r="L88" s="145">
        <f t="shared" si="3"/>
        <v>6763.7399999999989</v>
      </c>
      <c r="M88" s="39" t="s">
        <v>9</v>
      </c>
      <c r="N88" s="28"/>
      <c r="O88" s="21" t="s">
        <v>302</v>
      </c>
      <c r="P88" s="40" t="s">
        <v>295</v>
      </c>
      <c r="Q88" s="28"/>
    </row>
    <row r="89" spans="1:17" ht="51" x14ac:dyDescent="0.25">
      <c r="A89" s="49" t="s">
        <v>265</v>
      </c>
      <c r="B89" s="4" t="s">
        <v>464</v>
      </c>
      <c r="C89" s="53">
        <v>40</v>
      </c>
      <c r="D89" s="27" t="s">
        <v>664</v>
      </c>
      <c r="E89" s="27">
        <v>997</v>
      </c>
      <c r="F89" s="7">
        <v>401</v>
      </c>
      <c r="G89" s="27" t="s">
        <v>297</v>
      </c>
      <c r="H89" s="25">
        <v>0.24390000000000001</v>
      </c>
      <c r="I89" s="25">
        <v>1.39</v>
      </c>
      <c r="J89" s="145">
        <f t="shared" si="2"/>
        <v>3390.2099999999996</v>
      </c>
      <c r="K89" s="1"/>
      <c r="L89" s="145">
        <f t="shared" si="3"/>
        <v>3390.2099999999996</v>
      </c>
      <c r="M89" s="39" t="s">
        <v>9</v>
      </c>
      <c r="N89" s="28"/>
      <c r="O89" s="21" t="s">
        <v>302</v>
      </c>
      <c r="P89" s="40" t="s">
        <v>295</v>
      </c>
      <c r="Q89" s="28"/>
    </row>
    <row r="90" spans="1:17" x14ac:dyDescent="0.25">
      <c r="A90" s="49" t="s">
        <v>194</v>
      </c>
      <c r="B90" s="4" t="s">
        <v>464</v>
      </c>
      <c r="C90" s="53">
        <v>41</v>
      </c>
      <c r="D90" s="27">
        <v>1481</v>
      </c>
      <c r="E90" s="27">
        <v>1098</v>
      </c>
      <c r="F90" s="7">
        <v>401</v>
      </c>
      <c r="G90" s="27" t="s">
        <v>297</v>
      </c>
      <c r="H90" s="108">
        <v>1.2974000000000001</v>
      </c>
      <c r="I90" s="25">
        <v>1.39</v>
      </c>
      <c r="J90" s="145">
        <f t="shared" si="2"/>
        <v>18033.86</v>
      </c>
      <c r="K90" s="1"/>
      <c r="L90" s="145">
        <f t="shared" si="3"/>
        <v>18033.86</v>
      </c>
      <c r="M90" s="39" t="s">
        <v>9</v>
      </c>
      <c r="N90" s="28"/>
      <c r="O90" s="27" t="s">
        <v>296</v>
      </c>
      <c r="P90" s="40" t="s">
        <v>295</v>
      </c>
      <c r="Q90" s="28"/>
    </row>
    <row r="91" spans="1:17" x14ac:dyDescent="0.25">
      <c r="A91" s="49" t="s">
        <v>266</v>
      </c>
      <c r="B91" s="4" t="s">
        <v>464</v>
      </c>
      <c r="C91" s="53">
        <v>42</v>
      </c>
      <c r="D91" s="27">
        <v>1482</v>
      </c>
      <c r="E91" s="27">
        <v>1098</v>
      </c>
      <c r="F91" s="7">
        <v>401</v>
      </c>
      <c r="G91" s="27" t="s">
        <v>297</v>
      </c>
      <c r="H91" s="108">
        <v>2.2299000000000002</v>
      </c>
      <c r="I91" s="25">
        <v>1.39</v>
      </c>
      <c r="J91" s="145">
        <f t="shared" si="2"/>
        <v>30995.61</v>
      </c>
      <c r="K91" s="1"/>
      <c r="L91" s="145">
        <f t="shared" si="3"/>
        <v>30995.61</v>
      </c>
      <c r="M91" s="39" t="s">
        <v>9</v>
      </c>
      <c r="N91" s="28"/>
      <c r="O91" s="27" t="s">
        <v>296</v>
      </c>
      <c r="P91" s="40" t="s">
        <v>295</v>
      </c>
      <c r="Q91" s="28"/>
    </row>
    <row r="92" spans="1:17" ht="15.75" thickBot="1" x14ac:dyDescent="0.3">
      <c r="A92" s="49" t="s">
        <v>267</v>
      </c>
      <c r="B92" s="93" t="s">
        <v>464</v>
      </c>
      <c r="C92" s="94">
        <v>43</v>
      </c>
      <c r="D92" s="95">
        <v>1497</v>
      </c>
      <c r="E92" s="95">
        <v>1098</v>
      </c>
      <c r="F92" s="39">
        <v>401</v>
      </c>
      <c r="G92" s="95" t="s">
        <v>297</v>
      </c>
      <c r="H92" s="109">
        <v>4.3674999999999997</v>
      </c>
      <c r="I92" s="25">
        <v>1.39</v>
      </c>
      <c r="J92" s="145">
        <f t="shared" si="2"/>
        <v>60708.249999999993</v>
      </c>
      <c r="K92" s="96"/>
      <c r="L92" s="145">
        <f t="shared" si="3"/>
        <v>60708.249999999993</v>
      </c>
      <c r="M92" s="39" t="s">
        <v>9</v>
      </c>
      <c r="N92" s="97"/>
      <c r="O92" s="95" t="s">
        <v>296</v>
      </c>
      <c r="P92" s="40" t="s">
        <v>295</v>
      </c>
      <c r="Q92" s="97"/>
    </row>
    <row r="93" spans="1:17" ht="15.75" thickBot="1" x14ac:dyDescent="0.3">
      <c r="A93" s="79"/>
      <c r="B93" s="98"/>
      <c r="C93" s="99"/>
      <c r="D93" s="83"/>
      <c r="E93" s="83"/>
      <c r="F93" s="83"/>
      <c r="G93" s="117" t="s">
        <v>682</v>
      </c>
      <c r="H93" s="144">
        <f>SUM(H2:H92)</f>
        <v>64.3386</v>
      </c>
      <c r="I93" s="1"/>
      <c r="J93" s="38"/>
      <c r="K93" s="1"/>
      <c r="L93" s="158">
        <f>SUM(L2:L92)</f>
        <v>894306.53999999992</v>
      </c>
      <c r="M93" s="7"/>
      <c r="N93" s="26"/>
      <c r="O93" s="26"/>
      <c r="P93" s="17"/>
      <c r="Q93" s="26"/>
    </row>
    <row r="94" spans="1:17" x14ac:dyDescent="0.25">
      <c r="A94" s="58"/>
      <c r="B94" s="59"/>
      <c r="C94" s="57"/>
      <c r="D94" s="56"/>
      <c r="E94" s="56"/>
      <c r="F94" s="56"/>
      <c r="G94" s="56"/>
      <c r="H94" s="56"/>
      <c r="I94" s="56"/>
      <c r="J94" s="56"/>
      <c r="K94" s="56"/>
      <c r="L94" s="56"/>
      <c r="M94" s="60"/>
      <c r="N94" s="56"/>
      <c r="O94" s="56"/>
      <c r="P94" s="56"/>
      <c r="Q94" s="56"/>
    </row>
    <row r="95" spans="1:17" x14ac:dyDescent="0.25">
      <c r="A95" s="58"/>
      <c r="B95" s="59"/>
      <c r="C95" s="57"/>
      <c r="D95" s="56"/>
      <c r="E95" s="56"/>
      <c r="F95" s="56"/>
      <c r="G95" s="56"/>
      <c r="H95" s="56"/>
      <c r="I95" s="56"/>
      <c r="J95" s="56"/>
      <c r="K95" s="56"/>
      <c r="L95" s="56"/>
      <c r="M95" s="60"/>
      <c r="N95" s="56"/>
      <c r="O95" s="56"/>
      <c r="P95" s="56"/>
      <c r="Q95" s="56"/>
    </row>
    <row r="96" spans="1:17" x14ac:dyDescent="0.25">
      <c r="A96" s="58"/>
      <c r="B96" s="59"/>
      <c r="C96" s="57"/>
      <c r="D96" s="56"/>
      <c r="E96" s="56"/>
      <c r="F96" s="56"/>
      <c r="G96" s="56"/>
      <c r="H96" s="56"/>
      <c r="I96" s="56"/>
      <c r="J96" s="56"/>
      <c r="K96" s="56"/>
      <c r="L96" s="56"/>
      <c r="M96" s="60"/>
      <c r="N96" s="56"/>
      <c r="O96" s="56"/>
      <c r="P96" s="56"/>
      <c r="Q96" s="56"/>
    </row>
    <row r="97" spans="1:17" ht="15.75" thickBot="1" x14ac:dyDescent="0.3">
      <c r="A97" s="58"/>
      <c r="B97" s="59"/>
      <c r="C97" s="57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1:17" ht="16.5" thickBot="1" x14ac:dyDescent="0.3">
      <c r="A98" s="141" t="s">
        <v>280</v>
      </c>
      <c r="B98" s="62"/>
      <c r="C98" s="63"/>
      <c r="D98" s="62"/>
      <c r="E98" s="62"/>
      <c r="F98" s="62"/>
      <c r="G98" s="62"/>
      <c r="H98" s="62"/>
      <c r="I98" s="62"/>
      <c r="J98" s="62"/>
      <c r="K98" s="62"/>
      <c r="L98" s="138"/>
      <c r="M98" s="64"/>
      <c r="N98" s="56"/>
      <c r="O98" s="56"/>
      <c r="P98" s="56"/>
      <c r="Q98" s="56"/>
    </row>
    <row r="99" spans="1:17" x14ac:dyDescent="0.25">
      <c r="A99" s="48"/>
      <c r="B99" s="56"/>
      <c r="C99" s="57"/>
      <c r="D99" s="56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x14ac:dyDescent="0.25">
      <c r="A100" s="48" t="s">
        <v>715</v>
      </c>
      <c r="B100" s="48"/>
      <c r="C100" s="140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</row>
    <row r="101" spans="1:17" x14ac:dyDescent="0.25">
      <c r="A101" s="48" t="s">
        <v>716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1:17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1:17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</row>
    <row r="104" spans="1:17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zoomScale="89" zoomScaleNormal="89" workbookViewId="0">
      <selection activeCell="H61" sqref="H61"/>
    </sheetView>
  </sheetViews>
  <sheetFormatPr defaultRowHeight="15" x14ac:dyDescent="0.25"/>
  <cols>
    <col min="1" max="1" width="7.140625" customWidth="1"/>
    <col min="2" max="2" width="12.85546875" customWidth="1"/>
    <col min="3" max="3" width="8.7109375" customWidth="1"/>
    <col min="4" max="4" width="11.28515625" customWidth="1"/>
    <col min="6" max="6" width="8.140625" customWidth="1"/>
    <col min="7" max="7" width="13.7109375" customWidth="1"/>
    <col min="8" max="8" width="11" customWidth="1"/>
    <col min="9" max="9" width="13.140625" customWidth="1"/>
    <col min="10" max="10" width="13.5703125" customWidth="1"/>
    <col min="11" max="11" width="9.5703125" customWidth="1"/>
    <col min="12" max="12" width="14.5703125" customWidth="1"/>
    <col min="13" max="13" width="10.85546875" customWidth="1"/>
    <col min="15" max="15" width="13" customWidth="1"/>
    <col min="16" max="16" width="12" customWidth="1"/>
    <col min="17" max="17" width="18.28515625" customWidth="1"/>
  </cols>
  <sheetData>
    <row r="1" spans="1:17" ht="87.75" customHeight="1" x14ac:dyDescent="0.25">
      <c r="A1" s="41" t="s">
        <v>288</v>
      </c>
      <c r="B1" s="41" t="s">
        <v>144</v>
      </c>
      <c r="C1" s="41" t="s">
        <v>289</v>
      </c>
      <c r="D1" s="41" t="s">
        <v>145</v>
      </c>
      <c r="E1" s="41" t="s">
        <v>294</v>
      </c>
      <c r="F1" s="41" t="s">
        <v>0</v>
      </c>
      <c r="G1" s="41" t="s">
        <v>284</v>
      </c>
      <c r="H1" s="41" t="s">
        <v>146</v>
      </c>
      <c r="I1" s="41" t="s">
        <v>697</v>
      </c>
      <c r="J1" s="41" t="s">
        <v>282</v>
      </c>
      <c r="K1" s="41" t="s">
        <v>283</v>
      </c>
      <c r="L1" s="41" t="s">
        <v>285</v>
      </c>
      <c r="M1" s="41" t="s">
        <v>286</v>
      </c>
      <c r="N1" s="41" t="s">
        <v>287</v>
      </c>
      <c r="O1" s="41" t="s">
        <v>308</v>
      </c>
      <c r="P1" s="41" t="s">
        <v>291</v>
      </c>
      <c r="Q1" s="43" t="s">
        <v>290</v>
      </c>
    </row>
    <row r="2" spans="1:17" ht="51" x14ac:dyDescent="0.25">
      <c r="A2" s="49" t="s">
        <v>224</v>
      </c>
      <c r="B2" s="4" t="s">
        <v>549</v>
      </c>
      <c r="C2" s="160">
        <v>1</v>
      </c>
      <c r="D2" s="44" t="s">
        <v>63</v>
      </c>
      <c r="E2" s="7">
        <v>473</v>
      </c>
      <c r="F2" s="7">
        <v>345</v>
      </c>
      <c r="G2" s="90" t="s">
        <v>297</v>
      </c>
      <c r="H2" s="102">
        <v>7.3800000000000004E-2</v>
      </c>
      <c r="I2" s="135">
        <v>0.9</v>
      </c>
      <c r="J2" s="136">
        <f>H2*I2*10000</f>
        <v>664.2</v>
      </c>
      <c r="K2" s="1"/>
      <c r="L2" s="136">
        <f>J2</f>
        <v>664.2</v>
      </c>
      <c r="M2" s="39" t="s">
        <v>9</v>
      </c>
      <c r="N2" s="7"/>
      <c r="O2" s="21" t="s">
        <v>302</v>
      </c>
      <c r="P2" s="40" t="s">
        <v>295</v>
      </c>
      <c r="Q2" s="26"/>
    </row>
    <row r="3" spans="1:17" ht="25.5" x14ac:dyDescent="0.25">
      <c r="A3" s="49" t="s">
        <v>225</v>
      </c>
      <c r="B3" s="4" t="s">
        <v>549</v>
      </c>
      <c r="C3" s="160">
        <v>2</v>
      </c>
      <c r="D3" s="6" t="s">
        <v>550</v>
      </c>
      <c r="E3" s="7">
        <v>489</v>
      </c>
      <c r="F3" s="7">
        <v>345</v>
      </c>
      <c r="G3" s="90" t="s">
        <v>297</v>
      </c>
      <c r="H3" s="102">
        <v>0.1971</v>
      </c>
      <c r="I3" s="135">
        <v>0.9</v>
      </c>
      <c r="J3" s="136">
        <f>H3*I3*10000</f>
        <v>1773.8999999999999</v>
      </c>
      <c r="K3" s="1"/>
      <c r="L3" s="136">
        <f>J3</f>
        <v>1773.8999999999999</v>
      </c>
      <c r="M3" s="88" t="s">
        <v>9</v>
      </c>
      <c r="N3" s="7"/>
      <c r="O3" s="7"/>
      <c r="P3" s="40" t="s">
        <v>295</v>
      </c>
      <c r="Q3" s="26"/>
    </row>
    <row r="4" spans="1:17" ht="25.5" x14ac:dyDescent="0.25">
      <c r="A4" s="49" t="s">
        <v>148</v>
      </c>
      <c r="B4" s="4" t="s">
        <v>549</v>
      </c>
      <c r="C4" s="160">
        <v>3</v>
      </c>
      <c r="D4" s="45" t="s">
        <v>393</v>
      </c>
      <c r="E4" s="7">
        <v>319</v>
      </c>
      <c r="F4" s="7">
        <v>345</v>
      </c>
      <c r="G4" s="90" t="s">
        <v>293</v>
      </c>
      <c r="H4" s="102">
        <v>0.30930000000000002</v>
      </c>
      <c r="I4" s="135">
        <v>0.9</v>
      </c>
      <c r="J4" s="136">
        <f>H4*I4*10000</f>
        <v>2783.7000000000003</v>
      </c>
      <c r="K4" s="1"/>
      <c r="L4" s="136">
        <f t="shared" ref="L4:L52" si="0">J4</f>
        <v>2783.7000000000003</v>
      </c>
      <c r="M4" s="88" t="s">
        <v>9</v>
      </c>
      <c r="N4" s="7"/>
      <c r="O4" s="7"/>
      <c r="P4" s="40" t="s">
        <v>295</v>
      </c>
      <c r="Q4" s="26"/>
    </row>
    <row r="5" spans="1:17" ht="25.5" x14ac:dyDescent="0.25">
      <c r="A5" s="49" t="s">
        <v>226</v>
      </c>
      <c r="B5" s="4" t="s">
        <v>549</v>
      </c>
      <c r="C5" s="160">
        <v>4</v>
      </c>
      <c r="D5" s="6" t="s">
        <v>551</v>
      </c>
      <c r="E5" s="7">
        <v>525</v>
      </c>
      <c r="F5" s="7">
        <v>345</v>
      </c>
      <c r="G5" s="90" t="s">
        <v>297</v>
      </c>
      <c r="H5" s="102">
        <v>0.55569999999999997</v>
      </c>
      <c r="I5" s="135">
        <v>0.9</v>
      </c>
      <c r="J5" s="136">
        <f t="shared" ref="J5:J52" si="1">H5*I5*10000</f>
        <v>5001.2999999999993</v>
      </c>
      <c r="K5" s="1"/>
      <c r="L5" s="136">
        <f t="shared" si="0"/>
        <v>5001.2999999999993</v>
      </c>
      <c r="M5" s="88" t="s">
        <v>9</v>
      </c>
      <c r="N5" s="7"/>
      <c r="O5" s="7" t="s">
        <v>296</v>
      </c>
      <c r="P5" s="40" t="s">
        <v>295</v>
      </c>
      <c r="Q5" s="26"/>
    </row>
    <row r="6" spans="1:17" ht="25.5" x14ac:dyDescent="0.25">
      <c r="A6" s="49" t="s">
        <v>227</v>
      </c>
      <c r="B6" s="4" t="s">
        <v>549</v>
      </c>
      <c r="C6" s="160">
        <v>4</v>
      </c>
      <c r="D6" s="6" t="s">
        <v>552</v>
      </c>
      <c r="E6" s="7">
        <v>525</v>
      </c>
      <c r="F6" s="7">
        <v>345</v>
      </c>
      <c r="G6" s="90" t="s">
        <v>297</v>
      </c>
      <c r="H6" s="102">
        <v>0.55030000000000001</v>
      </c>
      <c r="I6" s="135">
        <v>0.9</v>
      </c>
      <c r="J6" s="136">
        <f t="shared" si="1"/>
        <v>4952.7000000000007</v>
      </c>
      <c r="K6" s="1"/>
      <c r="L6" s="136">
        <f t="shared" si="0"/>
        <v>4952.7000000000007</v>
      </c>
      <c r="M6" s="88" t="s">
        <v>9</v>
      </c>
      <c r="N6" s="7"/>
      <c r="O6" s="7" t="s">
        <v>296</v>
      </c>
      <c r="P6" s="40" t="s">
        <v>295</v>
      </c>
      <c r="Q6" s="26"/>
    </row>
    <row r="7" spans="1:17" ht="25.5" x14ac:dyDescent="0.25">
      <c r="A7" s="49" t="s">
        <v>228</v>
      </c>
      <c r="B7" s="4" t="s">
        <v>549</v>
      </c>
      <c r="C7" s="160">
        <v>4</v>
      </c>
      <c r="D7" s="6" t="s">
        <v>553</v>
      </c>
      <c r="E7" s="7">
        <v>395</v>
      </c>
      <c r="F7" s="7">
        <v>345</v>
      </c>
      <c r="G7" s="90" t="s">
        <v>297</v>
      </c>
      <c r="H7" s="102">
        <v>0.67110000000000003</v>
      </c>
      <c r="I7" s="135">
        <v>0.9</v>
      </c>
      <c r="J7" s="136">
        <f t="shared" si="1"/>
        <v>6039.9000000000005</v>
      </c>
      <c r="K7" s="1"/>
      <c r="L7" s="136">
        <f t="shared" si="0"/>
        <v>6039.9000000000005</v>
      </c>
      <c r="M7" s="88" t="s">
        <v>9</v>
      </c>
      <c r="N7" s="7"/>
      <c r="O7" s="7" t="s">
        <v>296</v>
      </c>
      <c r="P7" s="40" t="s">
        <v>295</v>
      </c>
      <c r="Q7" s="26"/>
    </row>
    <row r="8" spans="1:17" ht="25.5" x14ac:dyDescent="0.25">
      <c r="A8" s="49" t="s">
        <v>229</v>
      </c>
      <c r="B8" s="4" t="s">
        <v>549</v>
      </c>
      <c r="C8" s="160">
        <v>4</v>
      </c>
      <c r="D8" s="6" t="s">
        <v>554</v>
      </c>
      <c r="E8" s="7">
        <v>525</v>
      </c>
      <c r="F8" s="7">
        <v>345</v>
      </c>
      <c r="G8" s="90" t="s">
        <v>297</v>
      </c>
      <c r="H8" s="111">
        <v>1.0135000000000001</v>
      </c>
      <c r="I8" s="135">
        <v>0.9</v>
      </c>
      <c r="J8" s="136">
        <f t="shared" si="1"/>
        <v>9121.5000000000018</v>
      </c>
      <c r="K8" s="1"/>
      <c r="L8" s="136">
        <f t="shared" si="0"/>
        <v>9121.5000000000018</v>
      </c>
      <c r="M8" s="88" t="s">
        <v>9</v>
      </c>
      <c r="N8" s="7"/>
      <c r="O8" s="7" t="s">
        <v>296</v>
      </c>
      <c r="P8" s="40" t="s">
        <v>295</v>
      </c>
      <c r="Q8" s="26"/>
    </row>
    <row r="9" spans="1:17" ht="25.5" x14ac:dyDescent="0.25">
      <c r="A9" s="49" t="s">
        <v>230</v>
      </c>
      <c r="B9" s="4" t="s">
        <v>549</v>
      </c>
      <c r="C9" s="160">
        <v>4</v>
      </c>
      <c r="D9" s="18" t="s">
        <v>555</v>
      </c>
      <c r="E9" s="7">
        <v>525</v>
      </c>
      <c r="F9" s="7">
        <v>345</v>
      </c>
      <c r="G9" s="90" t="s">
        <v>297</v>
      </c>
      <c r="H9" s="102">
        <v>0.52729999999999999</v>
      </c>
      <c r="I9" s="135">
        <v>0.9</v>
      </c>
      <c r="J9" s="136">
        <f t="shared" si="1"/>
        <v>4745.7</v>
      </c>
      <c r="K9" s="1"/>
      <c r="L9" s="136">
        <f t="shared" si="0"/>
        <v>4745.7</v>
      </c>
      <c r="M9" s="88" t="s">
        <v>9</v>
      </c>
      <c r="N9" s="7"/>
      <c r="O9" s="7" t="s">
        <v>296</v>
      </c>
      <c r="P9" s="40" t="s">
        <v>295</v>
      </c>
      <c r="Q9" s="26"/>
    </row>
    <row r="10" spans="1:17" ht="25.5" x14ac:dyDescent="0.25">
      <c r="A10" s="49" t="s">
        <v>149</v>
      </c>
      <c r="B10" s="4" t="s">
        <v>549</v>
      </c>
      <c r="C10" s="160">
        <v>4</v>
      </c>
      <c r="D10" s="18" t="s">
        <v>556</v>
      </c>
      <c r="E10" s="7">
        <v>525</v>
      </c>
      <c r="F10" s="7">
        <v>345</v>
      </c>
      <c r="G10" s="90" t="s">
        <v>297</v>
      </c>
      <c r="H10" s="102">
        <v>0.51039999999999996</v>
      </c>
      <c r="I10" s="135">
        <v>0.9</v>
      </c>
      <c r="J10" s="136">
        <f t="shared" si="1"/>
        <v>4593.5999999999995</v>
      </c>
      <c r="K10" s="1"/>
      <c r="L10" s="136">
        <f t="shared" si="0"/>
        <v>4593.5999999999995</v>
      </c>
      <c r="M10" s="88" t="s">
        <v>9</v>
      </c>
      <c r="N10" s="7"/>
      <c r="O10" s="7" t="s">
        <v>296</v>
      </c>
      <c r="P10" s="40" t="s">
        <v>295</v>
      </c>
      <c r="Q10" s="26"/>
    </row>
    <row r="11" spans="1:17" ht="25.5" x14ac:dyDescent="0.25">
      <c r="A11" s="49" t="s">
        <v>150</v>
      </c>
      <c r="B11" s="4" t="s">
        <v>549</v>
      </c>
      <c r="C11" s="160">
        <v>4</v>
      </c>
      <c r="D11" s="18" t="s">
        <v>557</v>
      </c>
      <c r="E11" s="7">
        <v>525</v>
      </c>
      <c r="F11" s="7">
        <v>345</v>
      </c>
      <c r="G11" s="90" t="s">
        <v>297</v>
      </c>
      <c r="H11" s="102">
        <v>0.64739999999999998</v>
      </c>
      <c r="I11" s="135">
        <v>0.9</v>
      </c>
      <c r="J11" s="136">
        <f t="shared" si="1"/>
        <v>5826.5999999999995</v>
      </c>
      <c r="K11" s="1"/>
      <c r="L11" s="136">
        <f t="shared" si="0"/>
        <v>5826.5999999999995</v>
      </c>
      <c r="M11" s="88" t="s">
        <v>9</v>
      </c>
      <c r="N11" s="7"/>
      <c r="O11" s="7" t="s">
        <v>296</v>
      </c>
      <c r="P11" s="40" t="s">
        <v>295</v>
      </c>
      <c r="Q11" s="26"/>
    </row>
    <row r="12" spans="1:17" ht="25.5" x14ac:dyDescent="0.25">
      <c r="A12" s="49" t="s">
        <v>151</v>
      </c>
      <c r="B12" s="4" t="s">
        <v>549</v>
      </c>
      <c r="C12" s="160">
        <v>5</v>
      </c>
      <c r="D12" s="18" t="s">
        <v>558</v>
      </c>
      <c r="E12" s="7">
        <v>525</v>
      </c>
      <c r="F12" s="7">
        <v>345</v>
      </c>
      <c r="G12" s="90" t="s">
        <v>297</v>
      </c>
      <c r="H12" s="102">
        <v>0.85309999999999997</v>
      </c>
      <c r="I12" s="135">
        <v>0.9</v>
      </c>
      <c r="J12" s="136">
        <f t="shared" si="1"/>
        <v>7677.9</v>
      </c>
      <c r="K12" s="1"/>
      <c r="L12" s="136">
        <f t="shared" si="0"/>
        <v>7677.9</v>
      </c>
      <c r="M12" s="88" t="s">
        <v>9</v>
      </c>
      <c r="N12" s="7"/>
      <c r="O12" s="7" t="s">
        <v>296</v>
      </c>
      <c r="P12" s="40" t="s">
        <v>295</v>
      </c>
      <c r="Q12" s="26"/>
    </row>
    <row r="13" spans="1:17" ht="25.5" x14ac:dyDescent="0.25">
      <c r="A13" s="49" t="s">
        <v>152</v>
      </c>
      <c r="B13" s="4" t="s">
        <v>549</v>
      </c>
      <c r="C13" s="160">
        <v>6</v>
      </c>
      <c r="D13" s="46" t="s">
        <v>559</v>
      </c>
      <c r="E13" s="7">
        <v>525</v>
      </c>
      <c r="F13" s="7">
        <v>345</v>
      </c>
      <c r="G13" s="90" t="s">
        <v>297</v>
      </c>
      <c r="H13" s="102">
        <v>0.29239999999999999</v>
      </c>
      <c r="I13" s="135">
        <v>0.9</v>
      </c>
      <c r="J13" s="136">
        <f t="shared" si="1"/>
        <v>2631.6</v>
      </c>
      <c r="K13" s="1"/>
      <c r="L13" s="136">
        <f t="shared" si="0"/>
        <v>2631.6</v>
      </c>
      <c r="M13" s="88" t="s">
        <v>9</v>
      </c>
      <c r="N13" s="7"/>
      <c r="O13" s="7" t="s">
        <v>296</v>
      </c>
      <c r="P13" s="40" t="s">
        <v>295</v>
      </c>
      <c r="Q13" s="26"/>
    </row>
    <row r="14" spans="1:17" ht="25.5" x14ac:dyDescent="0.25">
      <c r="A14" s="49" t="s">
        <v>153</v>
      </c>
      <c r="B14" s="4" t="s">
        <v>549</v>
      </c>
      <c r="C14" s="160">
        <v>6</v>
      </c>
      <c r="D14" s="46" t="s">
        <v>560</v>
      </c>
      <c r="E14" s="7">
        <v>525</v>
      </c>
      <c r="F14" s="7">
        <v>345</v>
      </c>
      <c r="G14" s="90" t="s">
        <v>293</v>
      </c>
      <c r="H14" s="102">
        <v>0.2082</v>
      </c>
      <c r="I14" s="135">
        <v>0.9</v>
      </c>
      <c r="J14" s="136">
        <f t="shared" si="1"/>
        <v>1873.8</v>
      </c>
      <c r="K14" s="1"/>
      <c r="L14" s="136">
        <f t="shared" si="0"/>
        <v>1873.8</v>
      </c>
      <c r="M14" s="88" t="s">
        <v>9</v>
      </c>
      <c r="N14" s="7"/>
      <c r="O14" s="7" t="s">
        <v>296</v>
      </c>
      <c r="P14" s="40" t="s">
        <v>295</v>
      </c>
      <c r="Q14" s="26"/>
    </row>
    <row r="15" spans="1:17" ht="25.5" x14ac:dyDescent="0.25">
      <c r="A15" s="49" t="s">
        <v>154</v>
      </c>
      <c r="B15" s="4" t="s">
        <v>549</v>
      </c>
      <c r="C15" s="160">
        <v>6</v>
      </c>
      <c r="D15" s="46" t="s">
        <v>561</v>
      </c>
      <c r="E15" s="7">
        <v>525</v>
      </c>
      <c r="F15" s="7">
        <v>345</v>
      </c>
      <c r="G15" s="90" t="s">
        <v>293</v>
      </c>
      <c r="H15" s="102">
        <v>0.1079</v>
      </c>
      <c r="I15" s="135">
        <v>0.9</v>
      </c>
      <c r="J15" s="136">
        <f t="shared" si="1"/>
        <v>971.1</v>
      </c>
      <c r="K15" s="1"/>
      <c r="L15" s="136">
        <f t="shared" si="0"/>
        <v>971.1</v>
      </c>
      <c r="M15" s="88" t="s">
        <v>9</v>
      </c>
      <c r="N15" s="7"/>
      <c r="O15" s="7" t="s">
        <v>296</v>
      </c>
      <c r="P15" s="40" t="s">
        <v>295</v>
      </c>
      <c r="Q15" s="26"/>
    </row>
    <row r="16" spans="1:17" ht="25.5" x14ac:dyDescent="0.25">
      <c r="A16" s="49" t="s">
        <v>155</v>
      </c>
      <c r="B16" s="4" t="s">
        <v>549</v>
      </c>
      <c r="C16" s="160">
        <v>7</v>
      </c>
      <c r="D16" s="46" t="s">
        <v>562</v>
      </c>
      <c r="E16" s="7">
        <v>581</v>
      </c>
      <c r="F16" s="7">
        <v>412</v>
      </c>
      <c r="G16" s="90" t="s">
        <v>297</v>
      </c>
      <c r="H16" s="110">
        <v>0.113</v>
      </c>
      <c r="I16" s="135">
        <v>0.9</v>
      </c>
      <c r="J16" s="136">
        <f t="shared" si="1"/>
        <v>1017</v>
      </c>
      <c r="K16" s="1"/>
      <c r="L16" s="136">
        <f t="shared" si="0"/>
        <v>1017</v>
      </c>
      <c r="M16" s="88" t="s">
        <v>9</v>
      </c>
      <c r="N16" s="7"/>
      <c r="O16" s="7"/>
      <c r="P16" s="40" t="s">
        <v>295</v>
      </c>
      <c r="Q16" s="26"/>
    </row>
    <row r="17" spans="1:17" ht="25.5" x14ac:dyDescent="0.25">
      <c r="A17" s="49" t="s">
        <v>156</v>
      </c>
      <c r="B17" s="4" t="s">
        <v>549</v>
      </c>
      <c r="C17" s="160">
        <v>8</v>
      </c>
      <c r="D17" s="46" t="s">
        <v>563</v>
      </c>
      <c r="E17" s="7">
        <v>244</v>
      </c>
      <c r="F17" s="7">
        <v>345</v>
      </c>
      <c r="G17" s="90" t="s">
        <v>293</v>
      </c>
      <c r="H17" s="102">
        <v>4.24E-2</v>
      </c>
      <c r="I17" s="135">
        <v>0.9</v>
      </c>
      <c r="J17" s="136">
        <f t="shared" si="1"/>
        <v>381.6</v>
      </c>
      <c r="K17" s="1"/>
      <c r="L17" s="136">
        <f t="shared" si="0"/>
        <v>381.6</v>
      </c>
      <c r="M17" s="88" t="s">
        <v>9</v>
      </c>
      <c r="N17" s="7"/>
      <c r="O17" s="7"/>
      <c r="P17" s="40" t="s">
        <v>295</v>
      </c>
      <c r="Q17" s="26"/>
    </row>
    <row r="18" spans="1:17" ht="25.5" x14ac:dyDescent="0.25">
      <c r="A18" s="49" t="s">
        <v>157</v>
      </c>
      <c r="B18" s="4" t="s">
        <v>549</v>
      </c>
      <c r="C18" s="160">
        <v>9</v>
      </c>
      <c r="D18" s="46" t="s">
        <v>573</v>
      </c>
      <c r="E18" s="7">
        <v>167</v>
      </c>
      <c r="F18" s="7">
        <v>345</v>
      </c>
      <c r="G18" s="90" t="s">
        <v>293</v>
      </c>
      <c r="H18" s="102">
        <v>8.0199999999999994E-2</v>
      </c>
      <c r="I18" s="135">
        <v>0.9</v>
      </c>
      <c r="J18" s="136">
        <f t="shared" si="1"/>
        <v>721.8</v>
      </c>
      <c r="K18" s="1"/>
      <c r="L18" s="136">
        <f t="shared" si="0"/>
        <v>721.8</v>
      </c>
      <c r="M18" s="88" t="s">
        <v>9</v>
      </c>
      <c r="N18" s="7"/>
      <c r="O18" s="7"/>
      <c r="P18" s="40" t="s">
        <v>295</v>
      </c>
      <c r="Q18" s="26"/>
    </row>
    <row r="19" spans="1:17" ht="25.5" x14ac:dyDescent="0.25">
      <c r="A19" s="49" t="s">
        <v>231</v>
      </c>
      <c r="B19" s="4" t="s">
        <v>549</v>
      </c>
      <c r="C19" s="160">
        <v>10</v>
      </c>
      <c r="D19" s="46" t="s">
        <v>564</v>
      </c>
      <c r="E19" s="7">
        <v>525</v>
      </c>
      <c r="F19" s="7">
        <v>345</v>
      </c>
      <c r="G19" s="90" t="s">
        <v>297</v>
      </c>
      <c r="H19" s="102">
        <v>0.34079999999999999</v>
      </c>
      <c r="I19" s="135">
        <v>0.9</v>
      </c>
      <c r="J19" s="136">
        <f t="shared" si="1"/>
        <v>3067.2</v>
      </c>
      <c r="K19" s="1"/>
      <c r="L19" s="136">
        <f t="shared" si="0"/>
        <v>3067.2</v>
      </c>
      <c r="M19" s="88" t="s">
        <v>9</v>
      </c>
      <c r="N19" s="7"/>
      <c r="O19" s="7"/>
      <c r="P19" s="40" t="s">
        <v>295</v>
      </c>
      <c r="Q19" s="26"/>
    </row>
    <row r="20" spans="1:17" ht="25.5" x14ac:dyDescent="0.25">
      <c r="A20" s="49" t="s">
        <v>232</v>
      </c>
      <c r="B20" s="4" t="s">
        <v>549</v>
      </c>
      <c r="C20" s="160">
        <v>10</v>
      </c>
      <c r="D20" s="46" t="s">
        <v>565</v>
      </c>
      <c r="E20" s="7">
        <v>473</v>
      </c>
      <c r="F20" s="7">
        <v>345</v>
      </c>
      <c r="G20" s="90" t="s">
        <v>297</v>
      </c>
      <c r="H20" s="110">
        <v>0.63300000000000001</v>
      </c>
      <c r="I20" s="135">
        <v>0.9</v>
      </c>
      <c r="J20" s="136">
        <f t="shared" si="1"/>
        <v>5697</v>
      </c>
      <c r="K20" s="1"/>
      <c r="L20" s="136">
        <f t="shared" si="0"/>
        <v>5697</v>
      </c>
      <c r="M20" s="88" t="s">
        <v>9</v>
      </c>
      <c r="N20" s="7"/>
      <c r="O20" s="7"/>
      <c r="P20" s="40" t="s">
        <v>295</v>
      </c>
      <c r="Q20" s="26"/>
    </row>
    <row r="21" spans="1:17" ht="25.5" x14ac:dyDescent="0.25">
      <c r="A21" s="49" t="s">
        <v>233</v>
      </c>
      <c r="B21" s="4" t="s">
        <v>549</v>
      </c>
      <c r="C21" s="160">
        <v>10</v>
      </c>
      <c r="D21" s="46">
        <v>1098</v>
      </c>
      <c r="E21" s="7">
        <v>389</v>
      </c>
      <c r="F21" s="7">
        <v>345</v>
      </c>
      <c r="G21" s="90" t="s">
        <v>297</v>
      </c>
      <c r="H21" s="110">
        <v>2.4790000000000001</v>
      </c>
      <c r="I21" s="135">
        <v>0.9</v>
      </c>
      <c r="J21" s="136">
        <f t="shared" si="1"/>
        <v>22311</v>
      </c>
      <c r="K21" s="1"/>
      <c r="L21" s="136">
        <f t="shared" si="0"/>
        <v>22311</v>
      </c>
      <c r="M21" s="88" t="s">
        <v>9</v>
      </c>
      <c r="N21" s="7"/>
      <c r="O21" s="7" t="s">
        <v>296</v>
      </c>
      <c r="P21" s="40" t="s">
        <v>295</v>
      </c>
      <c r="Q21" s="26"/>
    </row>
    <row r="22" spans="1:17" ht="25.5" x14ac:dyDescent="0.25">
      <c r="A22" s="49" t="s">
        <v>234</v>
      </c>
      <c r="B22" s="4" t="s">
        <v>549</v>
      </c>
      <c r="C22" s="160">
        <v>11</v>
      </c>
      <c r="D22" s="46" t="s">
        <v>566</v>
      </c>
      <c r="E22" s="7">
        <v>332</v>
      </c>
      <c r="F22" s="7">
        <v>345</v>
      </c>
      <c r="G22" s="90" t="s">
        <v>297</v>
      </c>
      <c r="H22" s="102">
        <v>0.40029999999999999</v>
      </c>
      <c r="I22" s="135">
        <v>0.9</v>
      </c>
      <c r="J22" s="136">
        <f t="shared" si="1"/>
        <v>3602.7</v>
      </c>
      <c r="K22" s="1"/>
      <c r="L22" s="136">
        <f t="shared" si="0"/>
        <v>3602.7</v>
      </c>
      <c r="M22" s="88" t="s">
        <v>9</v>
      </c>
      <c r="N22" s="7"/>
      <c r="O22" s="7" t="s">
        <v>296</v>
      </c>
      <c r="P22" s="40" t="s">
        <v>295</v>
      </c>
      <c r="Q22" s="26"/>
    </row>
    <row r="23" spans="1:17" ht="25.5" x14ac:dyDescent="0.25">
      <c r="A23" s="49" t="s">
        <v>235</v>
      </c>
      <c r="B23" s="4" t="s">
        <v>549</v>
      </c>
      <c r="C23" s="160">
        <v>11</v>
      </c>
      <c r="D23" s="46" t="s">
        <v>567</v>
      </c>
      <c r="E23" s="7">
        <v>332</v>
      </c>
      <c r="F23" s="7">
        <v>345</v>
      </c>
      <c r="G23" s="90" t="s">
        <v>297</v>
      </c>
      <c r="H23" s="102">
        <v>0.77329999999999999</v>
      </c>
      <c r="I23" s="135">
        <v>0.9</v>
      </c>
      <c r="J23" s="136">
        <f t="shared" si="1"/>
        <v>6959.7</v>
      </c>
      <c r="K23" s="1"/>
      <c r="L23" s="136">
        <f t="shared" si="0"/>
        <v>6959.7</v>
      </c>
      <c r="M23" s="88" t="s">
        <v>9</v>
      </c>
      <c r="N23" s="7"/>
      <c r="O23" s="7" t="s">
        <v>296</v>
      </c>
      <c r="P23" s="40" t="s">
        <v>295</v>
      </c>
      <c r="Q23" s="26"/>
    </row>
    <row r="24" spans="1:17" ht="25.5" x14ac:dyDescent="0.25">
      <c r="A24" s="49" t="s">
        <v>236</v>
      </c>
      <c r="B24" s="4" t="s">
        <v>549</v>
      </c>
      <c r="C24" s="160">
        <v>11</v>
      </c>
      <c r="D24" s="46" t="s">
        <v>568</v>
      </c>
      <c r="E24" s="7">
        <v>332</v>
      </c>
      <c r="F24" s="7">
        <v>345</v>
      </c>
      <c r="G24" s="90" t="s">
        <v>297</v>
      </c>
      <c r="H24" s="102">
        <v>0.77370000000000005</v>
      </c>
      <c r="I24" s="135">
        <v>0.9</v>
      </c>
      <c r="J24" s="136">
        <f t="shared" si="1"/>
        <v>6963.3000000000011</v>
      </c>
      <c r="K24" s="1"/>
      <c r="L24" s="136">
        <f t="shared" si="0"/>
        <v>6963.3000000000011</v>
      </c>
      <c r="M24" s="88" t="s">
        <v>9</v>
      </c>
      <c r="N24" s="7"/>
      <c r="O24" s="7" t="s">
        <v>296</v>
      </c>
      <c r="P24" s="40" t="s">
        <v>295</v>
      </c>
      <c r="Q24" s="26"/>
    </row>
    <row r="25" spans="1:17" ht="25.5" x14ac:dyDescent="0.25">
      <c r="A25" s="49" t="s">
        <v>158</v>
      </c>
      <c r="B25" s="4" t="s">
        <v>549</v>
      </c>
      <c r="C25" s="160">
        <v>11</v>
      </c>
      <c r="D25" s="46">
        <v>549</v>
      </c>
      <c r="E25" s="7">
        <v>332</v>
      </c>
      <c r="F25" s="7">
        <v>345</v>
      </c>
      <c r="G25" s="90" t="s">
        <v>297</v>
      </c>
      <c r="H25" s="110">
        <v>1.0936999999999999</v>
      </c>
      <c r="I25" s="135">
        <v>0.9</v>
      </c>
      <c r="J25" s="136">
        <f t="shared" si="1"/>
        <v>9843.2999999999993</v>
      </c>
      <c r="K25" s="1"/>
      <c r="L25" s="136">
        <f t="shared" si="0"/>
        <v>9843.2999999999993</v>
      </c>
      <c r="M25" s="88" t="s">
        <v>9</v>
      </c>
      <c r="N25" s="7"/>
      <c r="O25" s="7" t="s">
        <v>296</v>
      </c>
      <c r="P25" s="40" t="s">
        <v>295</v>
      </c>
      <c r="Q25" s="26"/>
    </row>
    <row r="26" spans="1:17" ht="25.5" x14ac:dyDescent="0.25">
      <c r="A26" s="49" t="s">
        <v>237</v>
      </c>
      <c r="B26" s="4" t="s">
        <v>549</v>
      </c>
      <c r="C26" s="160">
        <v>11</v>
      </c>
      <c r="D26" s="46" t="s">
        <v>569</v>
      </c>
      <c r="E26" s="7">
        <v>332</v>
      </c>
      <c r="F26" s="7">
        <v>345</v>
      </c>
      <c r="G26" s="90" t="s">
        <v>297</v>
      </c>
      <c r="H26" s="102">
        <v>0.1363</v>
      </c>
      <c r="I26" s="135">
        <v>0.9</v>
      </c>
      <c r="J26" s="136">
        <f t="shared" si="1"/>
        <v>1226.7</v>
      </c>
      <c r="K26" s="1"/>
      <c r="L26" s="136">
        <f t="shared" si="0"/>
        <v>1226.7</v>
      </c>
      <c r="M26" s="88" t="s">
        <v>9</v>
      </c>
      <c r="N26" s="7"/>
      <c r="O26" s="7"/>
      <c r="P26" s="40" t="s">
        <v>295</v>
      </c>
      <c r="Q26" s="26"/>
    </row>
    <row r="27" spans="1:17" ht="25.5" x14ac:dyDescent="0.25">
      <c r="A27" s="49" t="s">
        <v>238</v>
      </c>
      <c r="B27" s="4" t="s">
        <v>549</v>
      </c>
      <c r="C27" s="160">
        <v>12</v>
      </c>
      <c r="D27" s="25" t="s">
        <v>570</v>
      </c>
      <c r="E27" s="7">
        <v>525</v>
      </c>
      <c r="F27" s="7">
        <v>345</v>
      </c>
      <c r="G27" s="90" t="s">
        <v>297</v>
      </c>
      <c r="H27" s="102">
        <v>0.55859999999999999</v>
      </c>
      <c r="I27" s="135">
        <v>0.9</v>
      </c>
      <c r="J27" s="136">
        <f t="shared" si="1"/>
        <v>5027.3999999999996</v>
      </c>
      <c r="K27" s="1"/>
      <c r="L27" s="136">
        <f t="shared" si="0"/>
        <v>5027.3999999999996</v>
      </c>
      <c r="M27" s="88" t="s">
        <v>9</v>
      </c>
      <c r="N27" s="7"/>
      <c r="O27" s="7" t="s">
        <v>296</v>
      </c>
      <c r="P27" s="40" t="s">
        <v>295</v>
      </c>
      <c r="Q27" s="26"/>
    </row>
    <row r="28" spans="1:17" ht="25.5" x14ac:dyDescent="0.25">
      <c r="A28" s="49" t="s">
        <v>239</v>
      </c>
      <c r="B28" s="4" t="s">
        <v>549</v>
      </c>
      <c r="C28" s="160">
        <v>13</v>
      </c>
      <c r="D28" s="52" t="s">
        <v>571</v>
      </c>
      <c r="E28" s="7">
        <v>517</v>
      </c>
      <c r="F28" s="7">
        <v>345</v>
      </c>
      <c r="G28" s="90" t="s">
        <v>297</v>
      </c>
      <c r="H28" s="161">
        <v>0.55600000000000005</v>
      </c>
      <c r="I28" s="135">
        <v>0.9</v>
      </c>
      <c r="J28" s="136">
        <f t="shared" si="1"/>
        <v>5004.0000000000009</v>
      </c>
      <c r="K28" s="1"/>
      <c r="L28" s="136">
        <f t="shared" si="0"/>
        <v>5004.0000000000009</v>
      </c>
      <c r="M28" s="88" t="s">
        <v>9</v>
      </c>
      <c r="N28" s="7"/>
      <c r="O28" s="7"/>
      <c r="P28" s="40" t="s">
        <v>295</v>
      </c>
      <c r="Q28" s="26"/>
    </row>
    <row r="29" spans="1:17" ht="25.5" x14ac:dyDescent="0.25">
      <c r="A29" s="49" t="s">
        <v>240</v>
      </c>
      <c r="B29" s="4" t="s">
        <v>549</v>
      </c>
      <c r="C29" s="160">
        <v>13</v>
      </c>
      <c r="D29" s="18" t="s">
        <v>572</v>
      </c>
      <c r="E29" s="7">
        <v>517</v>
      </c>
      <c r="F29" s="7">
        <v>345</v>
      </c>
      <c r="G29" s="90" t="s">
        <v>297</v>
      </c>
      <c r="H29" s="102">
        <v>0.59989999999999999</v>
      </c>
      <c r="I29" s="135">
        <v>0.9</v>
      </c>
      <c r="J29" s="136">
        <f t="shared" si="1"/>
        <v>5399.1</v>
      </c>
      <c r="K29" s="1"/>
      <c r="L29" s="136">
        <f t="shared" si="0"/>
        <v>5399.1</v>
      </c>
      <c r="M29" s="88" t="s">
        <v>9</v>
      </c>
      <c r="N29" s="7"/>
      <c r="O29" s="7"/>
      <c r="P29" s="40" t="s">
        <v>295</v>
      </c>
      <c r="Q29" s="26"/>
    </row>
    <row r="30" spans="1:17" ht="25.5" x14ac:dyDescent="0.25">
      <c r="A30" s="49" t="s">
        <v>159</v>
      </c>
      <c r="B30" s="4" t="s">
        <v>549</v>
      </c>
      <c r="C30" s="160">
        <v>14</v>
      </c>
      <c r="D30" s="18" t="s">
        <v>447</v>
      </c>
      <c r="E30" s="7">
        <v>517</v>
      </c>
      <c r="F30" s="7">
        <v>345</v>
      </c>
      <c r="G30" s="90" t="s">
        <v>297</v>
      </c>
      <c r="H30" s="102">
        <v>0.17660000000000001</v>
      </c>
      <c r="I30" s="135">
        <v>0.9</v>
      </c>
      <c r="J30" s="136">
        <f t="shared" si="1"/>
        <v>1589.4</v>
      </c>
      <c r="K30" s="1"/>
      <c r="L30" s="136">
        <f t="shared" si="0"/>
        <v>1589.4</v>
      </c>
      <c r="M30" s="88" t="s">
        <v>9</v>
      </c>
      <c r="N30" s="7"/>
      <c r="O30" s="7"/>
      <c r="P30" s="40" t="s">
        <v>295</v>
      </c>
      <c r="Q30" s="26"/>
    </row>
    <row r="31" spans="1:17" ht="25.5" x14ac:dyDescent="0.25">
      <c r="A31" s="49" t="s">
        <v>160</v>
      </c>
      <c r="B31" s="4" t="s">
        <v>549</v>
      </c>
      <c r="C31" s="160">
        <v>15</v>
      </c>
      <c r="D31" s="18" t="s">
        <v>574</v>
      </c>
      <c r="E31" s="7">
        <v>476</v>
      </c>
      <c r="F31" s="7">
        <v>345</v>
      </c>
      <c r="G31" s="90" t="s">
        <v>297</v>
      </c>
      <c r="H31" s="102">
        <v>0.39129999999999998</v>
      </c>
      <c r="I31" s="135">
        <v>0.9</v>
      </c>
      <c r="J31" s="136">
        <f t="shared" si="1"/>
        <v>3521.7</v>
      </c>
      <c r="K31" s="1"/>
      <c r="L31" s="136">
        <f t="shared" si="0"/>
        <v>3521.7</v>
      </c>
      <c r="M31" s="88" t="s">
        <v>9</v>
      </c>
      <c r="N31" s="7"/>
      <c r="O31" s="20"/>
      <c r="P31" s="40" t="s">
        <v>295</v>
      </c>
      <c r="Q31" s="26"/>
    </row>
    <row r="32" spans="1:17" ht="25.5" x14ac:dyDescent="0.25">
      <c r="A32" s="49" t="s">
        <v>161</v>
      </c>
      <c r="B32" s="4" t="s">
        <v>549</v>
      </c>
      <c r="C32" s="160">
        <v>15</v>
      </c>
      <c r="D32" s="18" t="s">
        <v>575</v>
      </c>
      <c r="E32" s="7">
        <v>476</v>
      </c>
      <c r="F32" s="7">
        <v>345</v>
      </c>
      <c r="G32" s="90" t="s">
        <v>297</v>
      </c>
      <c r="H32" s="102">
        <v>0.37909999999999999</v>
      </c>
      <c r="I32" s="135">
        <v>0.9</v>
      </c>
      <c r="J32" s="136">
        <f t="shared" si="1"/>
        <v>3411.9</v>
      </c>
      <c r="K32" s="1"/>
      <c r="L32" s="136">
        <f t="shared" si="0"/>
        <v>3411.9</v>
      </c>
      <c r="M32" s="88" t="s">
        <v>9</v>
      </c>
      <c r="N32" s="7"/>
      <c r="O32" s="20"/>
      <c r="P32" s="40" t="s">
        <v>295</v>
      </c>
      <c r="Q32" s="26"/>
    </row>
    <row r="33" spans="1:17" ht="25.5" x14ac:dyDescent="0.25">
      <c r="A33" s="49" t="s">
        <v>162</v>
      </c>
      <c r="B33" s="4" t="s">
        <v>549</v>
      </c>
      <c r="C33" s="160">
        <v>16</v>
      </c>
      <c r="D33" s="18" t="s">
        <v>576</v>
      </c>
      <c r="E33" s="7">
        <v>358</v>
      </c>
      <c r="F33" s="7">
        <v>345</v>
      </c>
      <c r="G33" s="90" t="s">
        <v>293</v>
      </c>
      <c r="H33" s="102">
        <v>4.4600000000000001E-2</v>
      </c>
      <c r="I33" s="135">
        <v>0.9</v>
      </c>
      <c r="J33" s="136">
        <f t="shared" si="1"/>
        <v>401.40000000000003</v>
      </c>
      <c r="K33" s="1"/>
      <c r="L33" s="136">
        <f t="shared" si="0"/>
        <v>401.40000000000003</v>
      </c>
      <c r="M33" s="88" t="s">
        <v>9</v>
      </c>
      <c r="N33" s="7"/>
      <c r="O33" s="20"/>
      <c r="P33" s="40" t="s">
        <v>295</v>
      </c>
      <c r="Q33" s="26"/>
    </row>
    <row r="34" spans="1:17" ht="25.5" x14ac:dyDescent="0.25">
      <c r="A34" s="49" t="s">
        <v>241</v>
      </c>
      <c r="B34" s="4" t="s">
        <v>549</v>
      </c>
      <c r="C34" s="160">
        <v>17</v>
      </c>
      <c r="D34" s="18" t="s">
        <v>577</v>
      </c>
      <c r="E34" s="7">
        <v>517</v>
      </c>
      <c r="F34" s="7">
        <v>345</v>
      </c>
      <c r="G34" s="90" t="s">
        <v>293</v>
      </c>
      <c r="H34" s="102">
        <v>4.8599999999999997E-2</v>
      </c>
      <c r="I34" s="135">
        <v>0.9</v>
      </c>
      <c r="J34" s="136">
        <f t="shared" si="1"/>
        <v>437.40000000000003</v>
      </c>
      <c r="K34" s="1"/>
      <c r="L34" s="136">
        <f t="shared" si="0"/>
        <v>437.40000000000003</v>
      </c>
      <c r="M34" s="88" t="s">
        <v>9</v>
      </c>
      <c r="N34" s="7"/>
      <c r="O34" s="7"/>
      <c r="P34" s="40" t="s">
        <v>295</v>
      </c>
      <c r="Q34" s="26"/>
    </row>
    <row r="35" spans="1:17" ht="25.5" x14ac:dyDescent="0.25">
      <c r="A35" s="49" t="s">
        <v>242</v>
      </c>
      <c r="B35" s="4" t="s">
        <v>549</v>
      </c>
      <c r="C35" s="160">
        <v>18</v>
      </c>
      <c r="D35" s="18" t="s">
        <v>578</v>
      </c>
      <c r="E35" s="7">
        <v>517</v>
      </c>
      <c r="F35" s="7">
        <v>345</v>
      </c>
      <c r="G35" s="90" t="s">
        <v>293</v>
      </c>
      <c r="H35" s="102">
        <v>0.32190000000000002</v>
      </c>
      <c r="I35" s="135">
        <v>0.9</v>
      </c>
      <c r="J35" s="136">
        <f t="shared" si="1"/>
        <v>2897.1000000000004</v>
      </c>
      <c r="K35" s="1"/>
      <c r="L35" s="136">
        <f t="shared" si="0"/>
        <v>2897.1000000000004</v>
      </c>
      <c r="M35" s="88" t="s">
        <v>9</v>
      </c>
      <c r="N35" s="7"/>
      <c r="O35" s="7"/>
      <c r="P35" s="40" t="s">
        <v>295</v>
      </c>
      <c r="Q35" s="26"/>
    </row>
    <row r="36" spans="1:17" ht="25.5" x14ac:dyDescent="0.25">
      <c r="A36" s="49" t="s">
        <v>243</v>
      </c>
      <c r="B36" s="4" t="s">
        <v>549</v>
      </c>
      <c r="C36" s="160">
        <v>19</v>
      </c>
      <c r="D36" s="18" t="s">
        <v>579</v>
      </c>
      <c r="E36" s="7">
        <v>358</v>
      </c>
      <c r="F36" s="7">
        <v>345</v>
      </c>
      <c r="G36" s="90" t="s">
        <v>293</v>
      </c>
      <c r="H36" s="102">
        <v>0.15790000000000001</v>
      </c>
      <c r="I36" s="135">
        <v>0.9</v>
      </c>
      <c r="J36" s="136">
        <f t="shared" si="1"/>
        <v>1421.1000000000001</v>
      </c>
      <c r="K36" s="1"/>
      <c r="L36" s="136">
        <f t="shared" si="0"/>
        <v>1421.1000000000001</v>
      </c>
      <c r="M36" s="88" t="s">
        <v>9</v>
      </c>
      <c r="N36" s="7"/>
      <c r="O36" s="7"/>
      <c r="P36" s="40" t="s">
        <v>295</v>
      </c>
      <c r="Q36" s="26"/>
    </row>
    <row r="37" spans="1:17" ht="25.5" x14ac:dyDescent="0.25">
      <c r="A37" s="49" t="s">
        <v>244</v>
      </c>
      <c r="B37" s="4" t="s">
        <v>549</v>
      </c>
      <c r="C37" s="160">
        <v>20</v>
      </c>
      <c r="D37" s="25">
        <v>848</v>
      </c>
      <c r="E37" s="25">
        <v>498</v>
      </c>
      <c r="F37" s="7">
        <v>345</v>
      </c>
      <c r="G37" s="86" t="s">
        <v>297</v>
      </c>
      <c r="H37" s="102">
        <v>0.79520000000000002</v>
      </c>
      <c r="I37" s="135">
        <v>0.9</v>
      </c>
      <c r="J37" s="136">
        <f t="shared" si="1"/>
        <v>7156.8</v>
      </c>
      <c r="K37" s="1"/>
      <c r="L37" s="136">
        <f t="shared" si="0"/>
        <v>7156.8</v>
      </c>
      <c r="M37" s="88" t="s">
        <v>9</v>
      </c>
      <c r="N37" s="7"/>
      <c r="O37" s="7"/>
      <c r="P37" s="40" t="s">
        <v>295</v>
      </c>
      <c r="Q37" s="26"/>
    </row>
    <row r="38" spans="1:17" ht="25.5" x14ac:dyDescent="0.25">
      <c r="A38" s="49" t="s">
        <v>245</v>
      </c>
      <c r="B38" s="4" t="s">
        <v>549</v>
      </c>
      <c r="C38" s="24">
        <v>21</v>
      </c>
      <c r="D38" s="25" t="s">
        <v>580</v>
      </c>
      <c r="E38" s="25">
        <v>473</v>
      </c>
      <c r="F38" s="7">
        <v>345</v>
      </c>
      <c r="G38" s="86" t="s">
        <v>293</v>
      </c>
      <c r="H38" s="102">
        <v>0.2104</v>
      </c>
      <c r="I38" s="135">
        <v>0.9</v>
      </c>
      <c r="J38" s="136">
        <f t="shared" si="1"/>
        <v>1893.6</v>
      </c>
      <c r="K38" s="1"/>
      <c r="L38" s="136">
        <f t="shared" si="0"/>
        <v>1893.6</v>
      </c>
      <c r="M38" s="88" t="s">
        <v>9</v>
      </c>
      <c r="N38" s="7"/>
      <c r="O38" s="7"/>
      <c r="P38" s="40" t="s">
        <v>295</v>
      </c>
      <c r="Q38" s="26"/>
    </row>
    <row r="39" spans="1:17" ht="25.5" x14ac:dyDescent="0.25">
      <c r="A39" s="49" t="s">
        <v>163</v>
      </c>
      <c r="B39" s="4" t="s">
        <v>549</v>
      </c>
      <c r="C39" s="24">
        <v>22</v>
      </c>
      <c r="D39" s="25" t="s">
        <v>581</v>
      </c>
      <c r="E39" s="25">
        <v>492</v>
      </c>
      <c r="F39" s="7">
        <v>345</v>
      </c>
      <c r="G39" s="90" t="s">
        <v>297</v>
      </c>
      <c r="H39" s="102">
        <v>0.12839999999999999</v>
      </c>
      <c r="I39" s="135">
        <v>0.9</v>
      </c>
      <c r="J39" s="136">
        <f t="shared" si="1"/>
        <v>1155.5999999999999</v>
      </c>
      <c r="K39" s="1"/>
      <c r="L39" s="136">
        <f t="shared" si="0"/>
        <v>1155.5999999999999</v>
      </c>
      <c r="M39" s="88" t="s">
        <v>9</v>
      </c>
      <c r="N39" s="7"/>
      <c r="O39" s="7"/>
      <c r="P39" s="40" t="s">
        <v>295</v>
      </c>
      <c r="Q39" s="26"/>
    </row>
    <row r="40" spans="1:17" ht="25.5" x14ac:dyDescent="0.25">
      <c r="A40" s="49" t="s">
        <v>164</v>
      </c>
      <c r="B40" s="4" t="s">
        <v>549</v>
      </c>
      <c r="C40" s="24">
        <v>22</v>
      </c>
      <c r="D40" s="25" t="s">
        <v>582</v>
      </c>
      <c r="E40" s="25">
        <v>492</v>
      </c>
      <c r="F40" s="7">
        <v>345</v>
      </c>
      <c r="G40" s="90" t="s">
        <v>297</v>
      </c>
      <c r="H40" s="102">
        <v>0.1288</v>
      </c>
      <c r="I40" s="135">
        <v>0.9</v>
      </c>
      <c r="J40" s="136">
        <f t="shared" si="1"/>
        <v>1159.2</v>
      </c>
      <c r="K40" s="1"/>
      <c r="L40" s="136">
        <f t="shared" si="0"/>
        <v>1159.2</v>
      </c>
      <c r="M40" s="88" t="s">
        <v>9</v>
      </c>
      <c r="N40" s="7"/>
      <c r="O40" s="7"/>
      <c r="P40" s="40" t="s">
        <v>295</v>
      </c>
      <c r="Q40" s="26"/>
    </row>
    <row r="41" spans="1:17" ht="51" x14ac:dyDescent="0.25">
      <c r="A41" s="49" t="s">
        <v>165</v>
      </c>
      <c r="B41" s="4" t="s">
        <v>549</v>
      </c>
      <c r="C41" s="160">
        <v>23</v>
      </c>
      <c r="D41" s="18" t="s">
        <v>583</v>
      </c>
      <c r="E41" s="25">
        <v>488</v>
      </c>
      <c r="F41" s="7">
        <v>345</v>
      </c>
      <c r="G41" s="90" t="s">
        <v>297</v>
      </c>
      <c r="H41" s="102">
        <v>0.41110000000000002</v>
      </c>
      <c r="I41" s="135">
        <v>0.9</v>
      </c>
      <c r="J41" s="136">
        <f t="shared" si="1"/>
        <v>3699.9000000000005</v>
      </c>
      <c r="K41" s="1"/>
      <c r="L41" s="136">
        <f t="shared" si="0"/>
        <v>3699.9000000000005</v>
      </c>
      <c r="M41" s="88" t="s">
        <v>9</v>
      </c>
      <c r="N41" s="7"/>
      <c r="O41" s="21" t="s">
        <v>302</v>
      </c>
      <c r="P41" s="40" t="s">
        <v>295</v>
      </c>
      <c r="Q41" s="26"/>
    </row>
    <row r="42" spans="1:17" ht="25.5" x14ac:dyDescent="0.25">
      <c r="A42" s="49" t="s">
        <v>166</v>
      </c>
      <c r="B42" s="4" t="s">
        <v>549</v>
      </c>
      <c r="C42" s="160">
        <v>23</v>
      </c>
      <c r="D42" s="18" t="s">
        <v>584</v>
      </c>
      <c r="E42" s="25">
        <v>488</v>
      </c>
      <c r="F42" s="7">
        <v>345</v>
      </c>
      <c r="G42" s="90" t="s">
        <v>297</v>
      </c>
      <c r="H42" s="102">
        <v>0.28160000000000002</v>
      </c>
      <c r="I42" s="135">
        <v>0.9</v>
      </c>
      <c r="J42" s="136">
        <f t="shared" si="1"/>
        <v>2534.4</v>
      </c>
      <c r="K42" s="1"/>
      <c r="L42" s="136">
        <f t="shared" si="0"/>
        <v>2534.4</v>
      </c>
      <c r="M42" s="88" t="s">
        <v>9</v>
      </c>
      <c r="N42" s="7"/>
      <c r="O42" s="21"/>
      <c r="P42" s="40" t="s">
        <v>295</v>
      </c>
      <c r="Q42" s="26"/>
    </row>
    <row r="43" spans="1:17" ht="25.5" x14ac:dyDescent="0.25">
      <c r="A43" s="49" t="s">
        <v>167</v>
      </c>
      <c r="B43" s="4" t="s">
        <v>549</v>
      </c>
      <c r="C43" s="160">
        <v>24</v>
      </c>
      <c r="D43" s="18" t="s">
        <v>585</v>
      </c>
      <c r="E43" s="7">
        <v>435</v>
      </c>
      <c r="F43" s="7">
        <v>345</v>
      </c>
      <c r="G43" s="90" t="s">
        <v>297</v>
      </c>
      <c r="H43" s="102">
        <v>8.0100000000000005E-2</v>
      </c>
      <c r="I43" s="135">
        <v>0.9</v>
      </c>
      <c r="J43" s="136">
        <f t="shared" si="1"/>
        <v>720.9</v>
      </c>
      <c r="K43" s="1"/>
      <c r="L43" s="136">
        <f t="shared" si="0"/>
        <v>720.9</v>
      </c>
      <c r="M43" s="88" t="s">
        <v>9</v>
      </c>
      <c r="N43" s="7"/>
      <c r="O43" s="1"/>
      <c r="P43" s="40" t="s">
        <v>295</v>
      </c>
      <c r="Q43" s="26"/>
    </row>
    <row r="44" spans="1:17" ht="25.5" x14ac:dyDescent="0.25">
      <c r="A44" s="49" t="s">
        <v>168</v>
      </c>
      <c r="B44" s="4" t="s">
        <v>549</v>
      </c>
      <c r="C44" s="160">
        <v>24</v>
      </c>
      <c r="D44" s="18">
        <v>1107</v>
      </c>
      <c r="E44" s="7">
        <v>389</v>
      </c>
      <c r="F44" s="7">
        <v>345</v>
      </c>
      <c r="G44" s="90" t="s">
        <v>297</v>
      </c>
      <c r="H44" s="110">
        <v>3.4456699999999998</v>
      </c>
      <c r="I44" s="135">
        <v>0.9</v>
      </c>
      <c r="J44" s="136">
        <f t="shared" si="1"/>
        <v>31011.03</v>
      </c>
      <c r="K44" s="1"/>
      <c r="L44" s="136">
        <f t="shared" si="0"/>
        <v>31011.03</v>
      </c>
      <c r="M44" s="88" t="s">
        <v>9</v>
      </c>
      <c r="N44" s="7"/>
      <c r="O44" s="7" t="s">
        <v>296</v>
      </c>
      <c r="P44" s="40" t="s">
        <v>295</v>
      </c>
      <c r="Q44" s="26"/>
    </row>
    <row r="45" spans="1:17" ht="25.5" x14ac:dyDescent="0.25">
      <c r="A45" s="49" t="s">
        <v>246</v>
      </c>
      <c r="B45" s="4" t="s">
        <v>549</v>
      </c>
      <c r="C45" s="160">
        <v>25</v>
      </c>
      <c r="D45" s="18" t="s">
        <v>586</v>
      </c>
      <c r="E45" s="7">
        <v>386</v>
      </c>
      <c r="F45" s="7">
        <v>345</v>
      </c>
      <c r="G45" s="90" t="s">
        <v>297</v>
      </c>
      <c r="H45" s="102">
        <v>0.2165</v>
      </c>
      <c r="I45" s="135">
        <v>0.9</v>
      </c>
      <c r="J45" s="136">
        <f t="shared" si="1"/>
        <v>1948.5</v>
      </c>
      <c r="K45" s="1"/>
      <c r="L45" s="136">
        <f t="shared" si="0"/>
        <v>1948.5</v>
      </c>
      <c r="M45" s="88" t="s">
        <v>9</v>
      </c>
      <c r="N45" s="7"/>
      <c r="O45" s="7"/>
      <c r="P45" s="40" t="s">
        <v>295</v>
      </c>
      <c r="Q45" s="26"/>
    </row>
    <row r="46" spans="1:17" ht="25.5" x14ac:dyDescent="0.25">
      <c r="A46" s="49" t="s">
        <v>247</v>
      </c>
      <c r="B46" s="4" t="s">
        <v>549</v>
      </c>
      <c r="C46" s="160">
        <v>25</v>
      </c>
      <c r="D46" s="18">
        <v>1108</v>
      </c>
      <c r="E46" s="7">
        <v>389</v>
      </c>
      <c r="F46" s="25">
        <v>345</v>
      </c>
      <c r="G46" s="90" t="s">
        <v>297</v>
      </c>
      <c r="H46" s="102">
        <v>0.98419999999999996</v>
      </c>
      <c r="I46" s="135">
        <v>0.9</v>
      </c>
      <c r="J46" s="136">
        <f t="shared" si="1"/>
        <v>8857.7999999999993</v>
      </c>
      <c r="K46" s="1"/>
      <c r="L46" s="136">
        <f t="shared" si="0"/>
        <v>8857.7999999999993</v>
      </c>
      <c r="M46" s="88" t="s">
        <v>9</v>
      </c>
      <c r="N46" s="7"/>
      <c r="O46" s="7" t="s">
        <v>296</v>
      </c>
      <c r="P46" s="40" t="s">
        <v>295</v>
      </c>
      <c r="Q46" s="26"/>
    </row>
    <row r="47" spans="1:17" ht="25.5" x14ac:dyDescent="0.25">
      <c r="A47" s="49" t="s">
        <v>248</v>
      </c>
      <c r="B47" s="4" t="s">
        <v>549</v>
      </c>
      <c r="C47" s="160">
        <v>25</v>
      </c>
      <c r="D47" s="18">
        <v>1109</v>
      </c>
      <c r="E47" s="7">
        <v>389</v>
      </c>
      <c r="F47" s="25">
        <v>345</v>
      </c>
      <c r="G47" s="90" t="s">
        <v>297</v>
      </c>
      <c r="H47" s="102">
        <v>0.72950000000000004</v>
      </c>
      <c r="I47" s="135">
        <v>0.9</v>
      </c>
      <c r="J47" s="136">
        <f t="shared" si="1"/>
        <v>6565.5000000000009</v>
      </c>
      <c r="K47" s="1"/>
      <c r="L47" s="136">
        <f t="shared" si="0"/>
        <v>6565.5000000000009</v>
      </c>
      <c r="M47" s="88" t="s">
        <v>9</v>
      </c>
      <c r="N47" s="7"/>
      <c r="O47" s="7" t="s">
        <v>296</v>
      </c>
      <c r="P47" s="40" t="s">
        <v>295</v>
      </c>
      <c r="Q47" s="26"/>
    </row>
    <row r="48" spans="1:17" ht="25.5" x14ac:dyDescent="0.25">
      <c r="A48" s="49" t="s">
        <v>169</v>
      </c>
      <c r="B48" s="4" t="s">
        <v>549</v>
      </c>
      <c r="C48" s="160">
        <v>26</v>
      </c>
      <c r="D48" s="18" t="s">
        <v>587</v>
      </c>
      <c r="E48" s="7">
        <v>432</v>
      </c>
      <c r="F48" s="25">
        <v>345</v>
      </c>
      <c r="G48" s="90" t="s">
        <v>297</v>
      </c>
      <c r="H48" s="110">
        <v>0.71499999999999997</v>
      </c>
      <c r="I48" s="135">
        <v>0.9</v>
      </c>
      <c r="J48" s="136">
        <f t="shared" si="1"/>
        <v>6435</v>
      </c>
      <c r="K48" s="1"/>
      <c r="L48" s="136">
        <f t="shared" si="0"/>
        <v>6435</v>
      </c>
      <c r="M48" s="88" t="s">
        <v>9</v>
      </c>
      <c r="N48" s="7"/>
      <c r="O48" s="7"/>
      <c r="P48" s="40" t="s">
        <v>295</v>
      </c>
      <c r="Q48" s="26"/>
    </row>
    <row r="49" spans="1:17" ht="25.5" x14ac:dyDescent="0.25">
      <c r="A49" s="49" t="s">
        <v>170</v>
      </c>
      <c r="B49" s="4" t="s">
        <v>549</v>
      </c>
      <c r="C49" s="160">
        <v>27</v>
      </c>
      <c r="D49" s="18" t="s">
        <v>588</v>
      </c>
      <c r="E49" s="7">
        <v>512</v>
      </c>
      <c r="F49" s="25">
        <v>345</v>
      </c>
      <c r="G49" s="90" t="s">
        <v>297</v>
      </c>
      <c r="H49" s="102">
        <v>0.59560000000000002</v>
      </c>
      <c r="I49" s="135">
        <v>0.9</v>
      </c>
      <c r="J49" s="136">
        <f t="shared" si="1"/>
        <v>5360.4000000000005</v>
      </c>
      <c r="K49" s="1"/>
      <c r="L49" s="136">
        <f t="shared" si="0"/>
        <v>5360.4000000000005</v>
      </c>
      <c r="M49" s="88" t="s">
        <v>9</v>
      </c>
      <c r="N49" s="7"/>
      <c r="O49" s="7"/>
      <c r="P49" s="40" t="s">
        <v>295</v>
      </c>
      <c r="Q49" s="26"/>
    </row>
    <row r="50" spans="1:17" ht="25.5" x14ac:dyDescent="0.25">
      <c r="A50" s="49" t="s">
        <v>249</v>
      </c>
      <c r="B50" s="4" t="s">
        <v>549</v>
      </c>
      <c r="C50" s="160">
        <v>28</v>
      </c>
      <c r="D50" s="18">
        <v>1100</v>
      </c>
      <c r="E50" s="7">
        <v>389</v>
      </c>
      <c r="F50" s="25">
        <v>345</v>
      </c>
      <c r="G50" s="90" t="s">
        <v>297</v>
      </c>
      <c r="H50" s="110">
        <v>1.0428999999999999</v>
      </c>
      <c r="I50" s="135">
        <v>0.9</v>
      </c>
      <c r="J50" s="136">
        <f t="shared" si="1"/>
        <v>9386.0999999999985</v>
      </c>
      <c r="K50" s="1"/>
      <c r="L50" s="136">
        <f t="shared" si="0"/>
        <v>9386.0999999999985</v>
      </c>
      <c r="M50" s="88" t="s">
        <v>9</v>
      </c>
      <c r="N50" s="7"/>
      <c r="O50" s="25" t="s">
        <v>296</v>
      </c>
      <c r="P50" s="40" t="s">
        <v>295</v>
      </c>
      <c r="Q50" s="26"/>
    </row>
    <row r="51" spans="1:17" ht="25.5" x14ac:dyDescent="0.25">
      <c r="A51" s="49" t="s">
        <v>171</v>
      </c>
      <c r="B51" s="4" t="s">
        <v>549</v>
      </c>
      <c r="C51" s="24">
        <v>29</v>
      </c>
      <c r="D51" s="25">
        <v>1099</v>
      </c>
      <c r="E51" s="25">
        <v>389</v>
      </c>
      <c r="F51" s="25">
        <v>345</v>
      </c>
      <c r="G51" s="90" t="s">
        <v>297</v>
      </c>
      <c r="H51" s="111">
        <v>4.7306999999999997</v>
      </c>
      <c r="I51" s="135">
        <v>0.9</v>
      </c>
      <c r="J51" s="136">
        <f t="shared" si="1"/>
        <v>42576.299999999996</v>
      </c>
      <c r="K51" s="1"/>
      <c r="L51" s="136">
        <f t="shared" si="0"/>
        <v>42576.299999999996</v>
      </c>
      <c r="M51" s="88" t="s">
        <v>9</v>
      </c>
      <c r="N51" s="26"/>
      <c r="O51" s="25" t="s">
        <v>296</v>
      </c>
      <c r="P51" s="40" t="s">
        <v>295</v>
      </c>
      <c r="Q51" s="26"/>
    </row>
    <row r="52" spans="1:17" ht="26.25" thickBot="1" x14ac:dyDescent="0.3">
      <c r="A52" s="49" t="s">
        <v>250</v>
      </c>
      <c r="B52" s="4" t="s">
        <v>549</v>
      </c>
      <c r="C52" s="24">
        <v>30</v>
      </c>
      <c r="D52" s="25" t="s">
        <v>681</v>
      </c>
      <c r="E52" s="25">
        <v>167</v>
      </c>
      <c r="F52" s="25">
        <v>345</v>
      </c>
      <c r="G52" s="90" t="s">
        <v>297</v>
      </c>
      <c r="H52" s="115">
        <v>4.3200000000000002E-2</v>
      </c>
      <c r="I52" s="135">
        <v>0.9</v>
      </c>
      <c r="J52" s="136">
        <f t="shared" si="1"/>
        <v>388.80000000000007</v>
      </c>
      <c r="K52" s="1"/>
      <c r="L52" s="136">
        <f t="shared" si="0"/>
        <v>388.80000000000007</v>
      </c>
      <c r="M52" s="89" t="s">
        <v>9</v>
      </c>
      <c r="N52" s="26"/>
      <c r="O52" s="26"/>
      <c r="P52" s="17" t="s">
        <v>295</v>
      </c>
      <c r="Q52" s="26"/>
    </row>
    <row r="53" spans="1:17" ht="15.75" thickBot="1" x14ac:dyDescent="0.3">
      <c r="A53" s="82"/>
      <c r="B53" s="83"/>
      <c r="C53" s="83"/>
      <c r="D53" s="83"/>
      <c r="E53" s="83"/>
      <c r="F53" s="116"/>
      <c r="G53" s="116" t="s">
        <v>682</v>
      </c>
      <c r="H53" s="159">
        <f>SUM(H2:H52)</f>
        <v>31.156570000000006</v>
      </c>
      <c r="I53" s="103"/>
      <c r="J53" s="1"/>
      <c r="K53" s="1"/>
      <c r="L53" s="137">
        <f>SUM(L2:L52)</f>
        <v>280409.12999999995</v>
      </c>
      <c r="M53" s="83"/>
      <c r="N53" s="83"/>
      <c r="O53" s="83"/>
      <c r="P53" s="83"/>
      <c r="Q53" s="84"/>
    </row>
    <row r="54" spans="1:17" ht="15.75" thickBot="1" x14ac:dyDescent="0.3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6.5" thickBot="1" x14ac:dyDescent="0.3">
      <c r="A55" s="61" t="s">
        <v>280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4"/>
      <c r="M55" s="48"/>
      <c r="N55" s="48"/>
      <c r="O55" s="48"/>
      <c r="P55" s="48"/>
      <c r="Q55" s="48"/>
    </row>
    <row r="56" spans="1:17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x14ac:dyDescent="0.25">
      <c r="A57" s="48"/>
      <c r="B57" s="48" t="s">
        <v>721</v>
      </c>
      <c r="C57" s="48"/>
      <c r="D57" s="56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x14ac:dyDescent="0.25">
      <c r="A58" s="48"/>
      <c r="B58" s="48" t="s">
        <v>709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1:17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1:17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15" sqref="G15"/>
    </sheetView>
  </sheetViews>
  <sheetFormatPr defaultRowHeight="15" x14ac:dyDescent="0.25"/>
  <cols>
    <col min="1" max="1" width="12.85546875" customWidth="1"/>
    <col min="2" max="2" width="21.140625" customWidth="1"/>
    <col min="3" max="3" width="20.28515625" customWidth="1"/>
    <col min="4" max="4" width="17" customWidth="1"/>
    <col min="5" max="5" width="12.7109375" customWidth="1"/>
  </cols>
  <sheetData>
    <row r="1" spans="1:5" x14ac:dyDescent="0.25">
      <c r="A1" s="164" t="s">
        <v>688</v>
      </c>
      <c r="B1" s="164"/>
      <c r="C1" s="165"/>
    </row>
    <row r="2" spans="1:5" ht="30.75" customHeight="1" x14ac:dyDescent="0.25">
      <c r="A2" s="91" t="s">
        <v>683</v>
      </c>
      <c r="B2" s="91" t="s">
        <v>144</v>
      </c>
      <c r="C2" s="92" t="s">
        <v>146</v>
      </c>
      <c r="D2" s="91" t="s">
        <v>692</v>
      </c>
    </row>
    <row r="3" spans="1:5" ht="21" customHeight="1" x14ac:dyDescent="0.25">
      <c r="A3" s="126" t="s">
        <v>224</v>
      </c>
      <c r="B3" s="150" t="s">
        <v>281</v>
      </c>
      <c r="C3" s="151">
        <v>52.005200000000002</v>
      </c>
      <c r="D3" s="155">
        <v>919814.13</v>
      </c>
    </row>
    <row r="4" spans="1:5" ht="18.75" customHeight="1" x14ac:dyDescent="0.25">
      <c r="A4" s="126" t="s">
        <v>225</v>
      </c>
      <c r="B4" s="150" t="s">
        <v>388</v>
      </c>
      <c r="C4" s="151">
        <v>24.440899999999999</v>
      </c>
      <c r="D4" s="156">
        <v>200415.38</v>
      </c>
    </row>
    <row r="5" spans="1:5" ht="18" customHeight="1" x14ac:dyDescent="0.25">
      <c r="A5" s="126" t="s">
        <v>148</v>
      </c>
      <c r="B5" s="150" t="s">
        <v>684</v>
      </c>
      <c r="C5" s="152">
        <v>36.991199999999999</v>
      </c>
      <c r="D5" s="156">
        <v>676938.96</v>
      </c>
    </row>
    <row r="6" spans="1:5" ht="18" customHeight="1" x14ac:dyDescent="0.25">
      <c r="A6" s="126" t="s">
        <v>226</v>
      </c>
      <c r="B6" s="150" t="s">
        <v>685</v>
      </c>
      <c r="C6" s="151">
        <v>64.3386</v>
      </c>
      <c r="D6" s="156">
        <v>894306.54</v>
      </c>
    </row>
    <row r="7" spans="1:5" ht="18.75" customHeight="1" x14ac:dyDescent="0.25">
      <c r="A7" s="126" t="s">
        <v>227</v>
      </c>
      <c r="B7" s="150" t="s">
        <v>686</v>
      </c>
      <c r="C7" s="153" t="s">
        <v>718</v>
      </c>
      <c r="D7" s="156">
        <v>280409.13</v>
      </c>
    </row>
    <row r="8" spans="1:5" ht="15.75" x14ac:dyDescent="0.25">
      <c r="A8" s="1"/>
      <c r="B8" s="154" t="s">
        <v>687</v>
      </c>
      <c r="C8" s="168">
        <v>208.9325</v>
      </c>
      <c r="D8" s="157">
        <v>2971884.14</v>
      </c>
    </row>
    <row r="10" spans="1:5" ht="18.75" x14ac:dyDescent="0.25">
      <c r="A10" s="166" t="s">
        <v>719</v>
      </c>
      <c r="B10" s="166"/>
      <c r="C10" s="166"/>
    </row>
    <row r="11" spans="1:5" ht="18.75" x14ac:dyDescent="0.3">
      <c r="A11" s="167" t="s">
        <v>720</v>
      </c>
      <c r="B11" s="167"/>
      <c r="C11" s="167"/>
      <c r="D11" s="167"/>
      <c r="E11" s="167"/>
    </row>
    <row r="12" spans="1:5" ht="15.75" x14ac:dyDescent="0.25">
      <c r="A12" s="127"/>
      <c r="B12" s="127"/>
      <c r="C12" s="127"/>
    </row>
  </sheetData>
  <mergeCells count="3">
    <mergeCell ref="A1:C1"/>
    <mergeCell ref="A10:C10"/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K.O.HERCEGOVAC</vt:lpstr>
      <vt:lpstr>K.O.IL. KLOKOČEVAC</vt:lpstr>
      <vt:lpstr>K.O.LADISLAV</vt:lpstr>
      <vt:lpstr>K.O.PALEŠNIK </vt:lpstr>
      <vt:lpstr>K.O.V.TRNAVA</vt:lpstr>
      <vt:lpstr>ukupna površina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Ahac</dc:creator>
  <cp:lastModifiedBy>Općina Hercegovac</cp:lastModifiedBy>
  <cp:lastPrinted>2021-11-10T11:50:41Z</cp:lastPrinted>
  <dcterms:created xsi:type="dcterms:W3CDTF">2019-06-28T11:21:51Z</dcterms:created>
  <dcterms:modified xsi:type="dcterms:W3CDTF">2021-11-10T12:10:22Z</dcterms:modified>
</cp:coreProperties>
</file>